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64\税務住民課\住民課\保険年金係\減免申請\新型コロナ減免\HP用様式\"/>
    </mc:Choice>
  </mc:AlternateContent>
  <bookViews>
    <workbookView xWindow="0" yWindow="0" windowWidth="20490" windowHeight="7275" activeTab="1"/>
  </bookViews>
  <sheets>
    <sheet name="算出シート" sheetId="2" r:id="rId1"/>
    <sheet name="記入例" sheetId="3" r:id="rId2"/>
  </sheets>
  <definedNames>
    <definedName name="_xlnm.Print_Area" localSheetId="1">記入例!$A$1:$AW$63</definedName>
    <definedName name="_xlnm.Print_Area" localSheetId="0">算出シート!$A$1:$AW$63</definedName>
    <definedName name="減免申請する税額">#REF!</definedName>
    <definedName name="主たる生計維持者の合計所得金額">#REF!</definedName>
    <definedName name="世帯の合計所得金額">#REF!</definedName>
    <definedName name="補填されるべき金額">#REF!</definedName>
    <definedName name="令和2年中収入見込み額の合計">#REF!</definedName>
    <definedName name="令和元年中収入額の合計">#REF!</definedName>
    <definedName name="令和元年中所得額の合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B56" i="3"/>
  <c r="B36" i="3"/>
  <c r="AU35" i="3"/>
  <c r="AM16" i="3"/>
  <c r="B40" i="3" s="1"/>
  <c r="AU39" i="3" s="1"/>
  <c r="I14" i="3"/>
  <c r="I12" i="3"/>
  <c r="I10" i="3"/>
  <c r="I8" i="3"/>
  <c r="Z16" i="3" s="1"/>
  <c r="I8" i="2"/>
  <c r="I12" i="2"/>
  <c r="I14" i="2"/>
  <c r="U32" i="3" l="1"/>
  <c r="M16" i="3"/>
  <c r="B32" i="3" s="1"/>
  <c r="B52" i="3"/>
  <c r="B56" i="2"/>
  <c r="P59" i="3" l="1"/>
  <c r="P62" i="3" s="1"/>
  <c r="AU31" i="3"/>
  <c r="O42" i="3" s="1"/>
  <c r="B36" i="2"/>
  <c r="AU35" i="2" s="1"/>
  <c r="M16" i="2"/>
  <c r="AM16" i="2" l="1"/>
  <c r="Z16" i="2"/>
  <c r="B32" i="2" s="1"/>
  <c r="B40" i="2" l="1"/>
  <c r="AU39" i="2" s="1"/>
  <c r="B52" i="2"/>
  <c r="U32" i="2"/>
  <c r="AU31" i="2" s="1"/>
  <c r="P59" i="2" l="1"/>
  <c r="P62" i="2" s="1"/>
  <c r="O42" i="2"/>
</calcChain>
</file>

<file path=xl/comments1.xml><?xml version="1.0" encoding="utf-8"?>
<comments xmlns="http://schemas.openxmlformats.org/spreadsheetml/2006/main">
  <authors>
    <author>PC1706-HP</author>
  </authors>
  <commentList>
    <comment ref="AB47" authorId="0" shapeId="0">
      <text>
        <r>
          <rPr>
            <sz val="14"/>
            <color indexed="81"/>
            <rFont val="MS P ゴシック"/>
            <family val="3"/>
            <charset val="128"/>
          </rPr>
          <t>現行の</t>
        </r>
        <r>
          <rPr>
            <b/>
            <sz val="14"/>
            <color indexed="81"/>
            <rFont val="MS P ゴシック"/>
            <family val="3"/>
            <charset val="128"/>
          </rPr>
          <t>非自発的失業者に対する保険税軽減制度</t>
        </r>
        <r>
          <rPr>
            <sz val="14"/>
            <color indexed="81"/>
            <rFont val="MS P ゴシック"/>
            <family val="3"/>
            <charset val="128"/>
          </rPr>
          <t>の対象となる方は、今回の新型コロナウイルス感染症による減免の</t>
        </r>
        <r>
          <rPr>
            <b/>
            <sz val="14"/>
            <color indexed="81"/>
            <rFont val="MS P ゴシック"/>
            <family val="3"/>
            <charset val="128"/>
          </rPr>
          <t>対象外</t>
        </r>
        <r>
          <rPr>
            <sz val="14"/>
            <color indexed="81"/>
            <rFont val="MS P ゴシック"/>
            <family val="3"/>
            <charset val="128"/>
          </rPr>
          <t>となります。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PC1706-HP</author>
  </authors>
  <commentList>
    <comment ref="K8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赤の太枠内を入力してください（以下同様）</t>
        </r>
      </text>
    </comment>
    <comment ref="I10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「×」が表示される場合は、前年比10分の３以上の減少見込みではないため、合計額の欄には足されません。</t>
        </r>
      </text>
    </comment>
    <comment ref="AC2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「Ｃ」は減免額の判定のみに使用するため、判定のみの場合、入力する必要はありません。</t>
        </r>
      </text>
    </comment>
    <comment ref="AB47" authorId="0" shapeId="0">
      <text>
        <r>
          <rPr>
            <sz val="14"/>
            <color indexed="81"/>
            <rFont val="MS P ゴシック"/>
            <family val="3"/>
            <charset val="128"/>
          </rPr>
          <t>現行の</t>
        </r>
        <r>
          <rPr>
            <b/>
            <sz val="14"/>
            <color indexed="81"/>
            <rFont val="MS P ゴシック"/>
            <family val="3"/>
            <charset val="128"/>
          </rPr>
          <t>非自発的失業者に対する保険税軽減制度</t>
        </r>
        <r>
          <rPr>
            <sz val="14"/>
            <color indexed="81"/>
            <rFont val="MS P ゴシック"/>
            <family val="3"/>
            <charset val="128"/>
          </rPr>
          <t>の対象となる方は、今回の新型コロナウイルス感染症による減免の</t>
        </r>
        <r>
          <rPr>
            <b/>
            <sz val="14"/>
            <color indexed="81"/>
            <rFont val="MS P ゴシック"/>
            <family val="3"/>
            <charset val="128"/>
          </rPr>
          <t>対象外</t>
        </r>
        <r>
          <rPr>
            <sz val="14"/>
            <color indexed="81"/>
            <rFont val="MS P ゴシック"/>
            <family val="3"/>
            <charset val="128"/>
          </rPr>
          <t>となります。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</t>
        </r>
      </text>
    </comment>
    <comment ref="AS47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該当する場合はプルダウンから「該当」を選択してください。</t>
        </r>
      </text>
    </comment>
    <comment ref="D48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納税通知書を参照して下さい。</t>
        </r>
      </text>
    </comment>
  </commentList>
</comments>
</file>

<file path=xl/sharedStrings.xml><?xml version="1.0" encoding="utf-8"?>
<sst xmlns="http://schemas.openxmlformats.org/spreadsheetml/2006/main" count="175" uniqueCount="69">
  <si>
    <t>事業収入</t>
    <rPh sb="0" eb="2">
      <t>ジギョウ</t>
    </rPh>
    <rPh sb="2" eb="4">
      <t>シュウニュウ</t>
    </rPh>
    <phoneticPr fontId="3"/>
  </si>
  <si>
    <t>円</t>
    <rPh sb="0" eb="1">
      <t>エン</t>
    </rPh>
    <phoneticPr fontId="3"/>
  </si>
  <si>
    <t>給与収入</t>
    <rPh sb="0" eb="2">
      <t>キュウヨ</t>
    </rPh>
    <rPh sb="2" eb="4">
      <t>シュウニュウ</t>
    </rPh>
    <phoneticPr fontId="3"/>
  </si>
  <si>
    <t>合計額</t>
    <rPh sb="0" eb="2">
      <t>ゴウケイ</t>
    </rPh>
    <rPh sb="2" eb="3">
      <t>ガク</t>
    </rPh>
    <phoneticPr fontId="3"/>
  </si>
  <si>
    <t>ア</t>
    <phoneticPr fontId="3"/>
  </si>
  <si>
    <t>イ</t>
    <phoneticPr fontId="3"/>
  </si>
  <si>
    <t>B</t>
    <phoneticPr fontId="3"/>
  </si>
  <si>
    <t>ウ</t>
    <phoneticPr fontId="3"/>
  </si>
  <si>
    <t>●「前年の所得の合計額」について</t>
    <rPh sb="2" eb="4">
      <t>ゼンネン</t>
    </rPh>
    <rPh sb="5" eb="7">
      <t>ショトク</t>
    </rPh>
    <rPh sb="8" eb="10">
      <t>ゴウケイ</t>
    </rPh>
    <rPh sb="10" eb="11">
      <t>ガク</t>
    </rPh>
    <phoneticPr fontId="3"/>
  </si>
  <si>
    <t>D</t>
    <phoneticPr fontId="3"/>
  </si>
  <si>
    <t>C</t>
    <phoneticPr fontId="3"/>
  </si>
  <si>
    <t>【要件１】</t>
    <rPh sb="1" eb="3">
      <t>ヨウケン</t>
    </rPh>
    <phoneticPr fontId="3"/>
  </si>
  <si>
    <t>事業収入等の減少額が前年の当該収入の１０分の３以上</t>
    <rPh sb="0" eb="2">
      <t>ジギョウ</t>
    </rPh>
    <rPh sb="2" eb="4">
      <t>シュウニュウ</t>
    </rPh>
    <rPh sb="4" eb="5">
      <t>トウ</t>
    </rPh>
    <rPh sb="6" eb="8">
      <t>ゲンショウ</t>
    </rPh>
    <rPh sb="8" eb="9">
      <t>ガク</t>
    </rPh>
    <rPh sb="10" eb="12">
      <t>ゼンネン</t>
    </rPh>
    <rPh sb="13" eb="15">
      <t>トウガイ</t>
    </rPh>
    <rPh sb="15" eb="17">
      <t>シュウニュウ</t>
    </rPh>
    <rPh sb="20" eb="21">
      <t>ブン</t>
    </rPh>
    <rPh sb="23" eb="25">
      <t>イジョウ</t>
    </rPh>
    <phoneticPr fontId="3"/>
  </si>
  <si>
    <t>≧</t>
    <phoneticPr fontId="3"/>
  </si>
  <si>
    <t>・・・</t>
    <phoneticPr fontId="3"/>
  </si>
  <si>
    <t>判定</t>
    <rPh sb="0" eb="2">
      <t>ハンテイ</t>
    </rPh>
    <phoneticPr fontId="3"/>
  </si>
  <si>
    <t>【要件２】</t>
    <rPh sb="1" eb="3">
      <t>ヨウケン</t>
    </rPh>
    <phoneticPr fontId="3"/>
  </si>
  <si>
    <t>≦</t>
    <phoneticPr fontId="3"/>
  </si>
  <si>
    <t>【要件３】</t>
    <rPh sb="1" eb="3">
      <t>ヨウケン</t>
    </rPh>
    <phoneticPr fontId="3"/>
  </si>
  <si>
    <t>D-B</t>
    <phoneticPr fontId="3"/>
  </si>
  <si>
    <t>判定結果</t>
    <rPh sb="0" eb="2">
      <t>ハンテイ</t>
    </rPh>
    <rPh sb="2" eb="4">
      <t>ケッカ</t>
    </rPh>
    <phoneticPr fontId="3"/>
  </si>
  <si>
    <t>減免申請する税額</t>
    <rPh sb="0" eb="2">
      <t>ゲンメン</t>
    </rPh>
    <rPh sb="2" eb="4">
      <t>シンセイ</t>
    </rPh>
    <rPh sb="6" eb="8">
      <t>ゼイガク</t>
    </rPh>
    <phoneticPr fontId="3"/>
  </si>
  <si>
    <t>事業の廃止や失業に該当するか</t>
    <rPh sb="0" eb="2">
      <t>ジギョウ</t>
    </rPh>
    <rPh sb="3" eb="5">
      <t>ハイシ</t>
    </rPh>
    <rPh sb="6" eb="8">
      <t>シツギョウ</t>
    </rPh>
    <rPh sb="9" eb="11">
      <t>ガイトウ</t>
    </rPh>
    <phoneticPr fontId="3"/>
  </si>
  <si>
    <t>A</t>
    <phoneticPr fontId="3"/>
  </si>
  <si>
    <t>Dの金額</t>
    <rPh sb="2" eb="4">
      <t>キンガク</t>
    </rPh>
    <phoneticPr fontId="3"/>
  </si>
  <si>
    <t>以下</t>
    <rPh sb="0" eb="2">
      <t>イカ</t>
    </rPh>
    <phoneticPr fontId="3"/>
  </si>
  <si>
    <t>×</t>
    <phoneticPr fontId="3"/>
  </si>
  <si>
    <t>（新型コロナウイルス感染症関係）</t>
    <rPh sb="1" eb="3">
      <t>シンガタ</t>
    </rPh>
    <rPh sb="10" eb="13">
      <t>カンセンショウ</t>
    </rPh>
    <rPh sb="13" eb="15">
      <t>カンケイ</t>
    </rPh>
    <phoneticPr fontId="3"/>
  </si>
  <si>
    <t>要否判定用エクセル表（参考）</t>
    <rPh sb="0" eb="2">
      <t>ヨウヒ</t>
    </rPh>
    <rPh sb="2" eb="5">
      <t>ハンテイヨウ</t>
    </rPh>
    <rPh sb="9" eb="10">
      <t>ヒョウ</t>
    </rPh>
    <rPh sb="11" eb="13">
      <t>サンコウ</t>
    </rPh>
    <phoneticPr fontId="3"/>
  </si>
  <si>
    <t>不動産収入</t>
    <rPh sb="0" eb="3">
      <t>フドウサン</t>
    </rPh>
    <rPh sb="3" eb="5">
      <t>シュウニュウ</t>
    </rPh>
    <phoneticPr fontId="3"/>
  </si>
  <si>
    <t>山林収入</t>
    <rPh sb="0" eb="2">
      <t>サンリン</t>
    </rPh>
    <rPh sb="2" eb="4">
      <t>シュウニュウ</t>
    </rPh>
    <phoneticPr fontId="3"/>
  </si>
  <si>
    <t>ア</t>
    <phoneticPr fontId="3"/>
  </si>
  <si>
    <t>イ</t>
    <phoneticPr fontId="3"/>
  </si>
  <si>
    <t>収入減少額のうち、保険金・損害賠償等により補填されるべき金額</t>
    <rPh sb="0" eb="2">
      <t>シュウニュウ</t>
    </rPh>
    <rPh sb="2" eb="4">
      <t>ゲンショウ</t>
    </rPh>
    <rPh sb="4" eb="5">
      <t>ガク</t>
    </rPh>
    <rPh sb="9" eb="12">
      <t>ホケンキン</t>
    </rPh>
    <rPh sb="13" eb="15">
      <t>ソンガイ</t>
    </rPh>
    <rPh sb="15" eb="17">
      <t>バイショウ</t>
    </rPh>
    <rPh sb="17" eb="18">
      <t>ナド</t>
    </rPh>
    <rPh sb="21" eb="23">
      <t>ホテン</t>
    </rPh>
    <rPh sb="28" eb="30">
      <t>キンガク</t>
    </rPh>
    <phoneticPr fontId="3"/>
  </si>
  <si>
    <t>ウ</t>
    <phoneticPr fontId="3"/>
  </si>
  <si>
    <t>主たる生計維持者の「前年の所得の合計額」</t>
    <rPh sb="0" eb="1">
      <t>シュ</t>
    </rPh>
    <rPh sb="3" eb="8">
      <t>セイケイイジシャ</t>
    </rPh>
    <rPh sb="10" eb="12">
      <t>ゼンネン</t>
    </rPh>
    <rPh sb="13" eb="15">
      <t>ショトク</t>
    </rPh>
    <rPh sb="16" eb="18">
      <t>ゴウケイ</t>
    </rPh>
    <rPh sb="18" eb="19">
      <t>ガク</t>
    </rPh>
    <phoneticPr fontId="3"/>
  </si>
  <si>
    <t>D</t>
    <phoneticPr fontId="3"/>
  </si>
  <si>
    <t>（２）減免要否判定</t>
    <rPh sb="3" eb="5">
      <t>ゲンメン</t>
    </rPh>
    <rPh sb="5" eb="7">
      <t>ヨウヒ</t>
    </rPh>
    <rPh sb="7" eb="9">
      <t>ハンテイ</t>
    </rPh>
    <phoneticPr fontId="3"/>
  </si>
  <si>
    <t>当該収入の10分の3（イ×3/10）</t>
    <rPh sb="0" eb="2">
      <t>トウガイ</t>
    </rPh>
    <rPh sb="2" eb="4">
      <t>シュウニュウ</t>
    </rPh>
    <rPh sb="7" eb="8">
      <t>ブン</t>
    </rPh>
    <phoneticPr fontId="3"/>
  </si>
  <si>
    <t>・・・</t>
    <phoneticPr fontId="3"/>
  </si>
  <si>
    <t>≧</t>
    <phoneticPr fontId="3"/>
  </si>
  <si>
    <t>世帯の主たる生計維持者の「合計所得金額」が1,000万円以下</t>
    <rPh sb="0" eb="2">
      <t>セタイ</t>
    </rPh>
    <rPh sb="3" eb="4">
      <t>シュ</t>
    </rPh>
    <rPh sb="6" eb="8">
      <t>セイケイ</t>
    </rPh>
    <rPh sb="8" eb="10">
      <t>イジ</t>
    </rPh>
    <rPh sb="10" eb="11">
      <t>シャ</t>
    </rPh>
    <rPh sb="13" eb="15">
      <t>ゴウケイ</t>
    </rPh>
    <rPh sb="15" eb="17">
      <t>ショトク</t>
    </rPh>
    <rPh sb="17" eb="19">
      <t>キンガク</t>
    </rPh>
    <rPh sb="26" eb="28">
      <t>マンエン</t>
    </rPh>
    <rPh sb="28" eb="30">
      <t>イカ</t>
    </rPh>
    <phoneticPr fontId="3"/>
  </si>
  <si>
    <t>減少が見込まれる収入に係る所得以外の「合計所得金額」が400万円以下</t>
    <rPh sb="0" eb="2">
      <t>ゲンショウ</t>
    </rPh>
    <rPh sb="3" eb="5">
      <t>ミコ</t>
    </rPh>
    <rPh sb="8" eb="10">
      <t>シュウニュウ</t>
    </rPh>
    <rPh sb="11" eb="12">
      <t>カカ</t>
    </rPh>
    <rPh sb="13" eb="15">
      <t>ショトク</t>
    </rPh>
    <rPh sb="15" eb="17">
      <t>イガイ</t>
    </rPh>
    <rPh sb="19" eb="21">
      <t>ゴウケイ</t>
    </rPh>
    <rPh sb="21" eb="23">
      <t>ショトク</t>
    </rPh>
    <rPh sb="23" eb="25">
      <t>キンガク</t>
    </rPh>
    <rPh sb="30" eb="34">
      <t>マンエンイカ</t>
    </rPh>
    <phoneticPr fontId="3"/>
  </si>
  <si>
    <t>D-B</t>
    <phoneticPr fontId="3"/>
  </si>
  <si>
    <t>≦</t>
    <phoneticPr fontId="3"/>
  </si>
  <si>
    <t>（３）減免額の試算（「減免申請する税額」を入力することで減免額の試算ができます）</t>
    <rPh sb="3" eb="5">
      <t>ゲンメン</t>
    </rPh>
    <rPh sb="5" eb="6">
      <t>ガク</t>
    </rPh>
    <rPh sb="7" eb="9">
      <t>シサン</t>
    </rPh>
    <rPh sb="11" eb="13">
      <t>ゲンメン</t>
    </rPh>
    <rPh sb="13" eb="15">
      <t>シンセイ</t>
    </rPh>
    <rPh sb="17" eb="19">
      <t>ゼイガク</t>
    </rPh>
    <rPh sb="21" eb="23">
      <t>ニュウリョク</t>
    </rPh>
    <rPh sb="28" eb="30">
      <t>ゲンメン</t>
    </rPh>
    <rPh sb="30" eb="31">
      <t>ガク</t>
    </rPh>
    <rPh sb="32" eb="34">
      <t>シサン</t>
    </rPh>
    <phoneticPr fontId="3"/>
  </si>
  <si>
    <t>非該当</t>
    <rPh sb="0" eb="3">
      <t>ヒガイトウ</t>
    </rPh>
    <phoneticPr fontId="3"/>
  </si>
  <si>
    <t>減免対象税額（A×B／C）</t>
    <rPh sb="0" eb="2">
      <t>ゲンメン</t>
    </rPh>
    <rPh sb="2" eb="4">
      <t>タイショウ</t>
    </rPh>
    <rPh sb="4" eb="6">
      <t>ゼイガク</t>
    </rPh>
    <phoneticPr fontId="3"/>
  </si>
  <si>
    <t>×</t>
    <phoneticPr fontId="3"/>
  </si>
  <si>
    <t>減免又は免除の割合（ｄ）</t>
    <rPh sb="0" eb="2">
      <t>ゲンメン</t>
    </rPh>
    <rPh sb="2" eb="3">
      <t>マタ</t>
    </rPh>
    <rPh sb="4" eb="6">
      <t>メンジョ</t>
    </rPh>
    <rPh sb="7" eb="9">
      <t>ワリアイ</t>
    </rPh>
    <phoneticPr fontId="3"/>
  </si>
  <si>
    <t>＝</t>
    <phoneticPr fontId="3"/>
  </si>
  <si>
    <t>※あくまで試算額であり、参考です実際の減免額と異なる可能性があります。</t>
    <rPh sb="5" eb="7">
      <t>シサン</t>
    </rPh>
    <rPh sb="7" eb="8">
      <t>ガク</t>
    </rPh>
    <rPh sb="12" eb="14">
      <t>サンコウ</t>
    </rPh>
    <rPh sb="16" eb="18">
      <t>ジッサイ</t>
    </rPh>
    <rPh sb="19" eb="21">
      <t>ゲンメン</t>
    </rPh>
    <rPh sb="21" eb="22">
      <t>ガク</t>
    </rPh>
    <rPh sb="23" eb="24">
      <t>コト</t>
    </rPh>
    <rPh sb="26" eb="29">
      <t>カノウセイ</t>
    </rPh>
    <phoneticPr fontId="3"/>
  </si>
  <si>
    <t>ｄの値算出表</t>
    <rPh sb="2" eb="3">
      <t>アタイ</t>
    </rPh>
    <rPh sb="3" eb="5">
      <t>サンシュツ</t>
    </rPh>
    <rPh sb="5" eb="6">
      <t>ヒョウ</t>
    </rPh>
    <phoneticPr fontId="3"/>
  </si>
  <si>
    <t>※事業等の廃止、失業に該当する場合は１</t>
    <rPh sb="1" eb="3">
      <t>ジギョウ</t>
    </rPh>
    <rPh sb="3" eb="4">
      <t>トウ</t>
    </rPh>
    <rPh sb="5" eb="7">
      <t>ハイシ</t>
    </rPh>
    <rPh sb="8" eb="10">
      <t>シツギョウ</t>
    </rPh>
    <rPh sb="11" eb="13">
      <t>ガイトウ</t>
    </rPh>
    <rPh sb="15" eb="17">
      <t>バアイ</t>
    </rPh>
    <phoneticPr fontId="3"/>
  </si>
  <si>
    <t>ｄの値</t>
    <rPh sb="2" eb="3">
      <t>アタイ</t>
    </rPh>
    <phoneticPr fontId="3"/>
  </si>
  <si>
    <t>●世帯の主たる生計維持者の前年比10分の3以上の減少が見込まれる収入について</t>
    <rPh sb="1" eb="3">
      <t>セタイ</t>
    </rPh>
    <rPh sb="4" eb="5">
      <t>シュ</t>
    </rPh>
    <rPh sb="7" eb="12">
      <t>セイケイイジシャ</t>
    </rPh>
    <rPh sb="13" eb="16">
      <t>ゼンネンヒ</t>
    </rPh>
    <rPh sb="18" eb="19">
      <t>ブン</t>
    </rPh>
    <rPh sb="21" eb="23">
      <t>イジョウ</t>
    </rPh>
    <rPh sb="24" eb="26">
      <t>ゲンショウ</t>
    </rPh>
    <rPh sb="27" eb="29">
      <t>ミコ</t>
    </rPh>
    <rPh sb="32" eb="34">
      <t>シュウニュウ</t>
    </rPh>
    <phoneticPr fontId="3"/>
  </si>
  <si>
    <t>（１）減免要否判定基礎項目の入力（別シートに入力例があります）</t>
    <rPh sb="3" eb="5">
      <t>ゲンメン</t>
    </rPh>
    <rPh sb="5" eb="7">
      <t>ヨウヒ</t>
    </rPh>
    <rPh sb="7" eb="9">
      <t>ハンテイ</t>
    </rPh>
    <rPh sb="9" eb="11">
      <t>キソ</t>
    </rPh>
    <rPh sb="11" eb="13">
      <t>コウモク</t>
    </rPh>
    <rPh sb="14" eb="16">
      <t>ニュウリョク</t>
    </rPh>
    <rPh sb="17" eb="18">
      <t>ベツ</t>
    </rPh>
    <rPh sb="22" eb="24">
      <t>ニュウリョク</t>
    </rPh>
    <rPh sb="24" eb="25">
      <t>レイ</t>
    </rPh>
    <phoneticPr fontId="3"/>
  </si>
  <si>
    <t>C</t>
    <phoneticPr fontId="3"/>
  </si>
  <si>
    <t>B</t>
    <phoneticPr fontId="3"/>
  </si>
  <si>
    <t>該当</t>
    <rPh sb="0" eb="2">
      <t>ガイトウ</t>
    </rPh>
    <phoneticPr fontId="3"/>
  </si>
  <si>
    <t>一宮町国民健康保険税減免</t>
    <rPh sb="0" eb="3">
      <t>イチノミヤマチ</t>
    </rPh>
    <rPh sb="3" eb="10">
      <t>コクミンケンコウホケンゼイ</t>
    </rPh>
    <rPh sb="10" eb="12">
      <t>ゲンメン</t>
    </rPh>
    <phoneticPr fontId="3"/>
  </si>
  <si>
    <t>主たる生計維持者と被保険者全員の
「前年の所得の合計額」の合計</t>
    <rPh sb="0" eb="1">
      <t>シュ</t>
    </rPh>
    <rPh sb="3" eb="8">
      <t>セイケイイジシャ</t>
    </rPh>
    <rPh sb="9" eb="13">
      <t>ヒホケンシャ</t>
    </rPh>
    <rPh sb="13" eb="15">
      <t>ゼンイン</t>
    </rPh>
    <rPh sb="18" eb="20">
      <t>ゼンネン</t>
    </rPh>
    <rPh sb="21" eb="23">
      <t>ショトク</t>
    </rPh>
    <rPh sb="24" eb="26">
      <t>ゴウケイ</t>
    </rPh>
    <rPh sb="26" eb="27">
      <t>ガク</t>
    </rPh>
    <rPh sb="29" eb="31">
      <t>ゴウケイ</t>
    </rPh>
    <phoneticPr fontId="3"/>
  </si>
  <si>
    <t>減免後税額（年額）</t>
    <rPh sb="0" eb="2">
      <t>ゲンメン</t>
    </rPh>
    <rPh sb="2" eb="3">
      <t>ゴ</t>
    </rPh>
    <rPh sb="3" eb="5">
      <t>ゼイガク</t>
    </rPh>
    <rPh sb="6" eb="8">
      <t>ネンガク</t>
    </rPh>
    <phoneticPr fontId="3"/>
  </si>
  <si>
    <t>収入減少額（イ-ア-ウ）</t>
    <rPh sb="0" eb="2">
      <t>シュウニュウ</t>
    </rPh>
    <rPh sb="2" eb="4">
      <t>ゲンショウ</t>
    </rPh>
    <rPh sb="4" eb="5">
      <t>ガク</t>
    </rPh>
    <phoneticPr fontId="3"/>
  </si>
  <si>
    <t>減免額
※100円未満切り上げ</t>
    <rPh sb="0" eb="2">
      <t>ゲンメン</t>
    </rPh>
    <rPh sb="2" eb="3">
      <t>ガク</t>
    </rPh>
    <rPh sb="8" eb="9">
      <t>エン</t>
    </rPh>
    <rPh sb="9" eb="11">
      <t>ミマン</t>
    </rPh>
    <rPh sb="11" eb="12">
      <t>キ</t>
    </rPh>
    <rPh sb="13" eb="14">
      <t>ア</t>
    </rPh>
    <phoneticPr fontId="3"/>
  </si>
  <si>
    <t>減免額（試算結果）
※100円未満切り上げ</t>
    <rPh sb="0" eb="2">
      <t>ゲンメン</t>
    </rPh>
    <rPh sb="2" eb="3">
      <t>ガク</t>
    </rPh>
    <rPh sb="4" eb="6">
      <t>シサン</t>
    </rPh>
    <rPh sb="6" eb="8">
      <t>ケッカ</t>
    </rPh>
    <rPh sb="14" eb="15">
      <t>エン</t>
    </rPh>
    <rPh sb="15" eb="17">
      <t>ミマン</t>
    </rPh>
    <rPh sb="17" eb="18">
      <t>キ</t>
    </rPh>
    <rPh sb="19" eb="20">
      <t>ア</t>
    </rPh>
    <phoneticPr fontId="3"/>
  </si>
  <si>
    <t>令和3年中収入見込み額</t>
    <rPh sb="0" eb="2">
      <t>レイワ</t>
    </rPh>
    <rPh sb="3" eb="4">
      <t>ネン</t>
    </rPh>
    <rPh sb="4" eb="5">
      <t>チュウ</t>
    </rPh>
    <rPh sb="5" eb="7">
      <t>シュウニュウ</t>
    </rPh>
    <rPh sb="7" eb="9">
      <t>ミコ</t>
    </rPh>
    <rPh sb="10" eb="11">
      <t>ガク</t>
    </rPh>
    <phoneticPr fontId="3"/>
  </si>
  <si>
    <t>令和2年中収入額</t>
    <rPh sb="0" eb="2">
      <t>レイワ</t>
    </rPh>
    <rPh sb="3" eb="4">
      <t>ネン</t>
    </rPh>
    <rPh sb="4" eb="5">
      <t>チュウ</t>
    </rPh>
    <rPh sb="5" eb="7">
      <t>シュウニュウ</t>
    </rPh>
    <rPh sb="7" eb="8">
      <t>ガク</t>
    </rPh>
    <phoneticPr fontId="3"/>
  </si>
  <si>
    <t>令和2年中所得額</t>
    <rPh sb="0" eb="2">
      <t>レイワ</t>
    </rPh>
    <rPh sb="3" eb="4">
      <t>ネン</t>
    </rPh>
    <rPh sb="4" eb="5">
      <t>チュウ</t>
    </rPh>
    <rPh sb="5" eb="7">
      <t>ショトク</t>
    </rPh>
    <rPh sb="7" eb="8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</si>
</sst>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0" borderId="0" xfId="0" applyFont="1" applyProtection="1"/>
    <xf numFmtId="0" fontId="0" fillId="2" borderId="1" xfId="0" applyFill="1" applyBorder="1" applyAlignment="1" applyProtection="1">
      <alignment horizontal="center" vertical="center" wrapText="1"/>
    </xf>
    <xf numFmtId="38" fontId="4" fillId="3" borderId="3" xfId="1" applyFont="1" applyFill="1" applyBorder="1" applyAlignment="1" applyProtection="1">
      <alignment horizontal="center" vertical="center" wrapText="1"/>
    </xf>
    <xf numFmtId="38" fontId="4" fillId="3" borderId="4" xfId="1" applyFont="1" applyFill="1" applyBorder="1" applyAlignment="1" applyProtection="1">
      <alignment horizontal="center" vertical="center" wrapText="1"/>
    </xf>
    <xf numFmtId="38" fontId="4" fillId="3" borderId="20" xfId="1" applyFont="1" applyFill="1" applyBorder="1" applyAlignment="1" applyProtection="1">
      <alignment horizontal="center" vertical="center" wrapText="1"/>
    </xf>
    <xf numFmtId="38" fontId="4" fillId="3" borderId="10" xfId="1" applyFont="1" applyFill="1" applyBorder="1" applyAlignment="1" applyProtection="1">
      <alignment horizontal="center" vertical="center" wrapText="1"/>
    </xf>
    <xf numFmtId="38" fontId="4" fillId="3" borderId="11" xfId="1" applyFont="1" applyFill="1" applyBorder="1" applyAlignment="1" applyProtection="1">
      <alignment horizontal="center" vertical="center" wrapText="1"/>
    </xf>
    <xf numFmtId="38" fontId="4" fillId="3" borderId="17" xfId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wrapText="1"/>
    </xf>
    <xf numFmtId="0" fontId="0" fillId="0" borderId="9" xfId="0" applyBorder="1" applyAlignment="1" applyProtection="1">
      <alignment horizontal="center" vertical="center"/>
    </xf>
    <xf numFmtId="38" fontId="0" fillId="0" borderId="5" xfId="1" applyFont="1" applyBorder="1" applyAlignment="1" applyProtection="1">
      <alignment horizontal="center" vertical="center"/>
      <protection locked="0"/>
    </xf>
    <xf numFmtId="38" fontId="0" fillId="0" borderId="6" xfId="1" applyFont="1" applyBorder="1" applyAlignment="1" applyProtection="1">
      <alignment horizontal="center" vertical="center"/>
      <protection locked="0"/>
    </xf>
    <xf numFmtId="38" fontId="0" fillId="0" borderId="7" xfId="1" applyFont="1" applyBorder="1" applyAlignment="1" applyProtection="1">
      <alignment horizontal="center" vertical="center"/>
      <protection locked="0"/>
    </xf>
    <xf numFmtId="38" fontId="0" fillId="0" borderId="14" xfId="1" applyFont="1" applyBorder="1" applyAlignment="1" applyProtection="1">
      <alignment horizontal="center" vertical="center"/>
      <protection locked="0"/>
    </xf>
    <xf numFmtId="38" fontId="0" fillId="0" borderId="15" xfId="1" applyFont="1" applyBorder="1" applyAlignment="1" applyProtection="1">
      <alignment horizontal="center" vertical="center"/>
      <protection locked="0"/>
    </xf>
    <xf numFmtId="38" fontId="0" fillId="0" borderId="16" xfId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38" fontId="0" fillId="3" borderId="1" xfId="1" applyFont="1" applyFill="1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3" fontId="0" fillId="0" borderId="0" xfId="0" applyNumberFormat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38" fontId="0" fillId="0" borderId="12" xfId="1" applyFont="1" applyBorder="1" applyAlignment="1" applyProtection="1">
      <alignment horizontal="center" vertical="center"/>
      <protection locked="0"/>
    </xf>
    <xf numFmtId="38" fontId="0" fillId="0" borderId="1" xfId="1" applyFont="1" applyBorder="1" applyAlignment="1" applyProtection="1">
      <alignment horizontal="center" vertical="center"/>
      <protection locked="0"/>
    </xf>
    <xf numFmtId="38" fontId="0" fillId="0" borderId="13" xfId="1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</xf>
    <xf numFmtId="38" fontId="0" fillId="3" borderId="18" xfId="1" applyFont="1" applyFill="1" applyBorder="1" applyAlignment="1" applyProtection="1">
      <alignment horizontal="center" vertical="center"/>
    </xf>
    <xf numFmtId="38" fontId="0" fillId="3" borderId="1" xfId="1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/>
    </xf>
    <xf numFmtId="38" fontId="0" fillId="3" borderId="1" xfId="0" applyNumberForma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38" fontId="0" fillId="3" borderId="3" xfId="1" applyFont="1" applyFill="1" applyBorder="1" applyAlignment="1" applyProtection="1">
      <alignment horizontal="center" vertical="center" wrapText="1"/>
    </xf>
    <xf numFmtId="38" fontId="0" fillId="3" borderId="4" xfId="1" applyFont="1" applyFill="1" applyBorder="1" applyAlignment="1" applyProtection="1">
      <alignment horizontal="center" vertical="center" wrapText="1"/>
    </xf>
    <xf numFmtId="38" fontId="0" fillId="3" borderId="20" xfId="1" applyFont="1" applyFill="1" applyBorder="1" applyAlignment="1" applyProtection="1">
      <alignment horizontal="center" vertical="center" wrapText="1"/>
    </xf>
    <xf numFmtId="38" fontId="0" fillId="3" borderId="10" xfId="1" applyFont="1" applyFill="1" applyBorder="1" applyAlignment="1" applyProtection="1">
      <alignment horizontal="center" vertical="center" wrapText="1"/>
    </xf>
    <xf numFmtId="38" fontId="0" fillId="3" borderId="11" xfId="1" applyFont="1" applyFill="1" applyBorder="1" applyAlignment="1" applyProtection="1">
      <alignment horizontal="center" vertical="center" wrapText="1"/>
    </xf>
    <xf numFmtId="38" fontId="0" fillId="3" borderId="17" xfId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3" fontId="0" fillId="0" borderId="1" xfId="0" applyNumberFormat="1" applyBorder="1" applyAlignment="1" applyProtection="1">
      <alignment horizontal="right"/>
    </xf>
    <xf numFmtId="3" fontId="0" fillId="0" borderId="9" xfId="0" applyNumberFormat="1" applyBorder="1" applyAlignment="1" applyProtection="1">
      <alignment horizontal="right"/>
    </xf>
    <xf numFmtId="0" fontId="0" fillId="2" borderId="9" xfId="0" applyFill="1" applyBorder="1" applyAlignment="1" applyProtection="1">
      <alignment horizontal="center"/>
    </xf>
    <xf numFmtId="0" fontId="0" fillId="2" borderId="19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2" borderId="9" xfId="0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63"/>
  <sheetViews>
    <sheetView view="pageBreakPreview" topLeftCell="B4" zoomScaleNormal="100" zoomScaleSheetLayoutView="100" workbookViewId="0">
      <selection activeCell="AJ54" sqref="AJ54:AL54"/>
    </sheetView>
  </sheetViews>
  <sheetFormatPr defaultRowHeight="13.5"/>
  <cols>
    <col min="1" max="1" width="5" style="1" customWidth="1"/>
    <col min="2" max="113" width="1.75" style="1" customWidth="1"/>
    <col min="114" max="16384" width="9" style="1"/>
  </cols>
  <sheetData>
    <row r="1" spans="2:49" ht="21">
      <c r="B1" s="72" t="s">
        <v>60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</row>
    <row r="2" spans="2:49">
      <c r="B2" s="73" t="s">
        <v>27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</row>
    <row r="3" spans="2:49">
      <c r="B3" s="1" t="s">
        <v>28</v>
      </c>
    </row>
    <row r="4" spans="2:49">
      <c r="B4" s="1" t="s">
        <v>56</v>
      </c>
    </row>
    <row r="5" spans="2:49">
      <c r="B5" s="1" t="s">
        <v>55</v>
      </c>
    </row>
    <row r="6" spans="2:49">
      <c r="K6" s="14" t="s">
        <v>66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 t="s">
        <v>67</v>
      </c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 t="s">
        <v>68</v>
      </c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</row>
    <row r="7" spans="2:49" ht="14.25" thickBot="1">
      <c r="C7" s="2"/>
      <c r="D7" s="2"/>
      <c r="E7" s="2"/>
      <c r="F7" s="2"/>
      <c r="G7" s="2"/>
      <c r="H7" s="2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14"/>
      <c r="W7" s="14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14"/>
      <c r="AJ7" s="14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14"/>
      <c r="AW7" s="14"/>
    </row>
    <row r="8" spans="2:49" ht="13.5" customHeight="1" thickTop="1">
      <c r="B8" s="14" t="s">
        <v>0</v>
      </c>
      <c r="C8" s="14"/>
      <c r="D8" s="14"/>
      <c r="E8" s="14"/>
      <c r="F8" s="14"/>
      <c r="G8" s="14"/>
      <c r="H8" s="14"/>
      <c r="I8" s="15" t="str">
        <f t="shared" ref="I8" si="0">IF(OR(K8="",X8=""),"",IF(K8&gt;X8*0.7,"×","○"))</f>
        <v/>
      </c>
      <c r="J8" s="16"/>
      <c r="K8" s="19"/>
      <c r="L8" s="20"/>
      <c r="M8" s="20"/>
      <c r="N8" s="20"/>
      <c r="O8" s="20"/>
      <c r="P8" s="20"/>
      <c r="Q8" s="20"/>
      <c r="R8" s="20"/>
      <c r="S8" s="20"/>
      <c r="T8" s="20"/>
      <c r="U8" s="21"/>
      <c r="V8" s="29" t="s">
        <v>1</v>
      </c>
      <c r="W8" s="18"/>
      <c r="X8" s="19"/>
      <c r="Y8" s="20"/>
      <c r="Z8" s="20"/>
      <c r="AA8" s="20"/>
      <c r="AB8" s="20"/>
      <c r="AC8" s="20"/>
      <c r="AD8" s="20"/>
      <c r="AE8" s="20"/>
      <c r="AF8" s="20"/>
      <c r="AG8" s="20"/>
      <c r="AH8" s="21"/>
      <c r="AI8" s="29" t="s">
        <v>1</v>
      </c>
      <c r="AJ8" s="18"/>
      <c r="AK8" s="19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9" t="s">
        <v>1</v>
      </c>
      <c r="AW8" s="13"/>
    </row>
    <row r="9" spans="2:49" ht="13.5" customHeight="1">
      <c r="B9" s="14"/>
      <c r="C9" s="14"/>
      <c r="D9" s="14"/>
      <c r="E9" s="14"/>
      <c r="F9" s="14"/>
      <c r="G9" s="14"/>
      <c r="H9" s="14"/>
      <c r="I9" s="15"/>
      <c r="J9" s="16"/>
      <c r="K9" s="31"/>
      <c r="L9" s="32"/>
      <c r="M9" s="32"/>
      <c r="N9" s="32"/>
      <c r="O9" s="32"/>
      <c r="P9" s="32"/>
      <c r="Q9" s="32"/>
      <c r="R9" s="32"/>
      <c r="S9" s="32"/>
      <c r="T9" s="32"/>
      <c r="U9" s="33"/>
      <c r="V9" s="29"/>
      <c r="W9" s="18"/>
      <c r="X9" s="31"/>
      <c r="Y9" s="32"/>
      <c r="Z9" s="32"/>
      <c r="AA9" s="32"/>
      <c r="AB9" s="32"/>
      <c r="AC9" s="32"/>
      <c r="AD9" s="32"/>
      <c r="AE9" s="32"/>
      <c r="AF9" s="32"/>
      <c r="AG9" s="32"/>
      <c r="AH9" s="33"/>
      <c r="AI9" s="29"/>
      <c r="AJ9" s="18"/>
      <c r="AK9" s="31"/>
      <c r="AL9" s="32"/>
      <c r="AM9" s="32"/>
      <c r="AN9" s="32"/>
      <c r="AO9" s="32"/>
      <c r="AP9" s="32"/>
      <c r="AQ9" s="32"/>
      <c r="AR9" s="32"/>
      <c r="AS9" s="32"/>
      <c r="AT9" s="32"/>
      <c r="AU9" s="33"/>
      <c r="AV9" s="29"/>
      <c r="AW9" s="13"/>
    </row>
    <row r="10" spans="2:49" ht="13.5" customHeight="1">
      <c r="B10" s="14" t="s">
        <v>2</v>
      </c>
      <c r="C10" s="14"/>
      <c r="D10" s="14"/>
      <c r="E10" s="14"/>
      <c r="F10" s="14"/>
      <c r="G10" s="14"/>
      <c r="H10" s="14"/>
      <c r="I10" s="15" t="str">
        <f>IF(OR(K10="",X10=""),"",IF(K10&gt;X10*0.7,"×","○"))</f>
        <v/>
      </c>
      <c r="J10" s="16"/>
      <c r="K10" s="31"/>
      <c r="L10" s="32"/>
      <c r="M10" s="32"/>
      <c r="N10" s="32"/>
      <c r="O10" s="32"/>
      <c r="P10" s="32"/>
      <c r="Q10" s="32"/>
      <c r="R10" s="32"/>
      <c r="S10" s="32"/>
      <c r="T10" s="32"/>
      <c r="U10" s="33"/>
      <c r="V10" s="29" t="s">
        <v>1</v>
      </c>
      <c r="W10" s="18"/>
      <c r="X10" s="31"/>
      <c r="Y10" s="32"/>
      <c r="Z10" s="32"/>
      <c r="AA10" s="32"/>
      <c r="AB10" s="32"/>
      <c r="AC10" s="32"/>
      <c r="AD10" s="32"/>
      <c r="AE10" s="32"/>
      <c r="AF10" s="32"/>
      <c r="AG10" s="32"/>
      <c r="AH10" s="33"/>
      <c r="AI10" s="29" t="s">
        <v>1</v>
      </c>
      <c r="AJ10" s="18"/>
      <c r="AK10" s="31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29" t="s">
        <v>1</v>
      </c>
      <c r="AW10" s="13"/>
    </row>
    <row r="11" spans="2:49" ht="13.5" customHeight="1">
      <c r="B11" s="14"/>
      <c r="C11" s="14"/>
      <c r="D11" s="14"/>
      <c r="E11" s="14"/>
      <c r="F11" s="14"/>
      <c r="G11" s="14"/>
      <c r="H11" s="14"/>
      <c r="I11" s="15"/>
      <c r="J11" s="16"/>
      <c r="K11" s="31"/>
      <c r="L11" s="32"/>
      <c r="M11" s="32"/>
      <c r="N11" s="32"/>
      <c r="O11" s="32"/>
      <c r="P11" s="32"/>
      <c r="Q11" s="32"/>
      <c r="R11" s="32"/>
      <c r="S11" s="32"/>
      <c r="T11" s="32"/>
      <c r="U11" s="33"/>
      <c r="V11" s="29"/>
      <c r="W11" s="18"/>
      <c r="X11" s="31"/>
      <c r="Y11" s="32"/>
      <c r="Z11" s="32"/>
      <c r="AA11" s="32"/>
      <c r="AB11" s="32"/>
      <c r="AC11" s="32"/>
      <c r="AD11" s="32"/>
      <c r="AE11" s="32"/>
      <c r="AF11" s="32"/>
      <c r="AG11" s="32"/>
      <c r="AH11" s="33"/>
      <c r="AI11" s="29"/>
      <c r="AJ11" s="18"/>
      <c r="AK11" s="31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29"/>
      <c r="AW11" s="13"/>
    </row>
    <row r="12" spans="2:49" ht="13.5" customHeight="1">
      <c r="B12" s="14" t="s">
        <v>29</v>
      </c>
      <c r="C12" s="14"/>
      <c r="D12" s="14"/>
      <c r="E12" s="14"/>
      <c r="F12" s="14"/>
      <c r="G12" s="14"/>
      <c r="H12" s="14"/>
      <c r="I12" s="15" t="str">
        <f t="shared" ref="I12" si="1">IF(OR(K12="",X12=""),"",IF(K12&gt;X12*0.7,"×","○"))</f>
        <v/>
      </c>
      <c r="J12" s="16"/>
      <c r="K12" s="31"/>
      <c r="L12" s="32"/>
      <c r="M12" s="32"/>
      <c r="N12" s="32"/>
      <c r="O12" s="32"/>
      <c r="P12" s="32"/>
      <c r="Q12" s="32"/>
      <c r="R12" s="32"/>
      <c r="S12" s="32"/>
      <c r="T12" s="32"/>
      <c r="U12" s="33"/>
      <c r="V12" s="29" t="s">
        <v>1</v>
      </c>
      <c r="W12" s="18"/>
      <c r="X12" s="31"/>
      <c r="Y12" s="32"/>
      <c r="Z12" s="32"/>
      <c r="AA12" s="32"/>
      <c r="AB12" s="32"/>
      <c r="AC12" s="32"/>
      <c r="AD12" s="32"/>
      <c r="AE12" s="32"/>
      <c r="AF12" s="32"/>
      <c r="AG12" s="32"/>
      <c r="AH12" s="33"/>
      <c r="AI12" s="29" t="s">
        <v>1</v>
      </c>
      <c r="AJ12" s="18"/>
      <c r="AK12" s="31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29" t="s">
        <v>1</v>
      </c>
      <c r="AW12" s="13"/>
    </row>
    <row r="13" spans="2:49" ht="13.5" customHeight="1">
      <c r="B13" s="14"/>
      <c r="C13" s="14"/>
      <c r="D13" s="14"/>
      <c r="E13" s="14"/>
      <c r="F13" s="14"/>
      <c r="G13" s="14"/>
      <c r="H13" s="14"/>
      <c r="I13" s="15"/>
      <c r="J13" s="16"/>
      <c r="K13" s="31"/>
      <c r="L13" s="32"/>
      <c r="M13" s="32"/>
      <c r="N13" s="32"/>
      <c r="O13" s="32"/>
      <c r="P13" s="32"/>
      <c r="Q13" s="32"/>
      <c r="R13" s="32"/>
      <c r="S13" s="32"/>
      <c r="T13" s="32"/>
      <c r="U13" s="33"/>
      <c r="V13" s="29"/>
      <c r="W13" s="18"/>
      <c r="X13" s="31"/>
      <c r="Y13" s="32"/>
      <c r="Z13" s="32"/>
      <c r="AA13" s="32"/>
      <c r="AB13" s="32"/>
      <c r="AC13" s="32"/>
      <c r="AD13" s="32"/>
      <c r="AE13" s="32"/>
      <c r="AF13" s="32"/>
      <c r="AG13" s="32"/>
      <c r="AH13" s="33"/>
      <c r="AI13" s="29"/>
      <c r="AJ13" s="18"/>
      <c r="AK13" s="31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29"/>
      <c r="AW13" s="13"/>
    </row>
    <row r="14" spans="2:49" ht="13.5" customHeight="1">
      <c r="B14" s="14" t="s">
        <v>30</v>
      </c>
      <c r="C14" s="14"/>
      <c r="D14" s="14"/>
      <c r="E14" s="14"/>
      <c r="F14" s="14"/>
      <c r="G14" s="14"/>
      <c r="H14" s="14"/>
      <c r="I14" s="15" t="str">
        <f>IF(OR(K14="",X14=""),"",IF(K14&gt;X14*0.7,"×","○"))</f>
        <v/>
      </c>
      <c r="J14" s="16"/>
      <c r="K14" s="31"/>
      <c r="L14" s="32"/>
      <c r="M14" s="32"/>
      <c r="N14" s="32"/>
      <c r="O14" s="32"/>
      <c r="P14" s="32"/>
      <c r="Q14" s="32"/>
      <c r="R14" s="32"/>
      <c r="S14" s="32"/>
      <c r="T14" s="32"/>
      <c r="U14" s="33"/>
      <c r="V14" s="29" t="s">
        <v>1</v>
      </c>
      <c r="W14" s="18"/>
      <c r="X14" s="31"/>
      <c r="Y14" s="32"/>
      <c r="Z14" s="32"/>
      <c r="AA14" s="32"/>
      <c r="AB14" s="32"/>
      <c r="AC14" s="32"/>
      <c r="AD14" s="32"/>
      <c r="AE14" s="32"/>
      <c r="AF14" s="32"/>
      <c r="AG14" s="32"/>
      <c r="AH14" s="33"/>
      <c r="AI14" s="29" t="s">
        <v>1</v>
      </c>
      <c r="AJ14" s="18"/>
      <c r="AK14" s="31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29" t="s">
        <v>1</v>
      </c>
      <c r="AW14" s="13"/>
    </row>
    <row r="15" spans="2:49" ht="13.5" customHeight="1" thickBot="1">
      <c r="B15" s="14"/>
      <c r="C15" s="14"/>
      <c r="D15" s="14"/>
      <c r="E15" s="14"/>
      <c r="F15" s="14"/>
      <c r="G15" s="14"/>
      <c r="H15" s="14"/>
      <c r="I15" s="15"/>
      <c r="J15" s="16"/>
      <c r="K15" s="22"/>
      <c r="L15" s="23"/>
      <c r="M15" s="23"/>
      <c r="N15" s="23"/>
      <c r="O15" s="23"/>
      <c r="P15" s="23"/>
      <c r="Q15" s="23"/>
      <c r="R15" s="23"/>
      <c r="S15" s="23"/>
      <c r="T15" s="23"/>
      <c r="U15" s="24"/>
      <c r="V15" s="29"/>
      <c r="W15" s="18"/>
      <c r="X15" s="22"/>
      <c r="Y15" s="23"/>
      <c r="Z15" s="23"/>
      <c r="AA15" s="23"/>
      <c r="AB15" s="23"/>
      <c r="AC15" s="23"/>
      <c r="AD15" s="23"/>
      <c r="AE15" s="23"/>
      <c r="AF15" s="23"/>
      <c r="AG15" s="23"/>
      <c r="AH15" s="24"/>
      <c r="AI15" s="29"/>
      <c r="AJ15" s="18"/>
      <c r="AK15" s="22"/>
      <c r="AL15" s="23"/>
      <c r="AM15" s="23"/>
      <c r="AN15" s="23"/>
      <c r="AO15" s="23"/>
      <c r="AP15" s="23"/>
      <c r="AQ15" s="23"/>
      <c r="AR15" s="23"/>
      <c r="AS15" s="23"/>
      <c r="AT15" s="23"/>
      <c r="AU15" s="24"/>
      <c r="AV15" s="29"/>
      <c r="AW15" s="13"/>
    </row>
    <row r="16" spans="2:49" ht="13.5" customHeight="1" thickTop="1">
      <c r="B16" s="14" t="s">
        <v>3</v>
      </c>
      <c r="C16" s="14"/>
      <c r="D16" s="14"/>
      <c r="E16" s="14"/>
      <c r="F16" s="14"/>
      <c r="G16" s="14"/>
      <c r="H16" s="14"/>
      <c r="I16" s="14"/>
      <c r="J16" s="14"/>
      <c r="K16" s="34" t="s">
        <v>31</v>
      </c>
      <c r="L16" s="34"/>
      <c r="M16" s="35">
        <f ca="1">SUMIF(I8:U15,"○",K8:U15)</f>
        <v>0</v>
      </c>
      <c r="N16" s="35"/>
      <c r="O16" s="35"/>
      <c r="P16" s="35"/>
      <c r="Q16" s="35"/>
      <c r="R16" s="35"/>
      <c r="S16" s="35"/>
      <c r="T16" s="35"/>
      <c r="U16" s="35"/>
      <c r="V16" s="13" t="s">
        <v>1</v>
      </c>
      <c r="W16" s="13"/>
      <c r="X16" s="34" t="s">
        <v>32</v>
      </c>
      <c r="Y16" s="34"/>
      <c r="Z16" s="35">
        <f ca="1">SUMIF(I8:AH15,"○",X8:AH15)</f>
        <v>0</v>
      </c>
      <c r="AA16" s="35"/>
      <c r="AB16" s="35"/>
      <c r="AC16" s="35"/>
      <c r="AD16" s="35"/>
      <c r="AE16" s="35"/>
      <c r="AF16" s="35"/>
      <c r="AG16" s="35"/>
      <c r="AH16" s="35"/>
      <c r="AI16" s="13" t="s">
        <v>1</v>
      </c>
      <c r="AJ16" s="13"/>
      <c r="AK16" s="34" t="s">
        <v>58</v>
      </c>
      <c r="AL16" s="34"/>
      <c r="AM16" s="35">
        <f ca="1">SUMIF(I8:AU15,"○",AK8:AU15)</f>
        <v>0</v>
      </c>
      <c r="AN16" s="35"/>
      <c r="AO16" s="35"/>
      <c r="AP16" s="35"/>
      <c r="AQ16" s="35"/>
      <c r="AR16" s="35"/>
      <c r="AS16" s="35"/>
      <c r="AT16" s="35"/>
      <c r="AU16" s="35"/>
      <c r="AV16" s="13" t="s">
        <v>1</v>
      </c>
      <c r="AW16" s="13"/>
    </row>
    <row r="17" spans="2:49">
      <c r="B17" s="14"/>
      <c r="C17" s="14"/>
      <c r="D17" s="14"/>
      <c r="E17" s="14"/>
      <c r="F17" s="14"/>
      <c r="G17" s="14"/>
      <c r="H17" s="14"/>
      <c r="I17" s="14"/>
      <c r="J17" s="14"/>
      <c r="K17" s="13"/>
      <c r="L17" s="13"/>
      <c r="M17" s="36"/>
      <c r="N17" s="36"/>
      <c r="O17" s="36"/>
      <c r="P17" s="36"/>
      <c r="Q17" s="36"/>
      <c r="R17" s="36"/>
      <c r="S17" s="36"/>
      <c r="T17" s="36"/>
      <c r="U17" s="36"/>
      <c r="V17" s="13"/>
      <c r="W17" s="13"/>
      <c r="X17" s="13"/>
      <c r="Y17" s="13"/>
      <c r="Z17" s="36"/>
      <c r="AA17" s="36"/>
      <c r="AB17" s="36"/>
      <c r="AC17" s="36"/>
      <c r="AD17" s="36"/>
      <c r="AE17" s="36"/>
      <c r="AF17" s="36"/>
      <c r="AG17" s="36"/>
      <c r="AH17" s="36"/>
      <c r="AI17" s="13"/>
      <c r="AJ17" s="13"/>
      <c r="AK17" s="13"/>
      <c r="AL17" s="13"/>
      <c r="AM17" s="36"/>
      <c r="AN17" s="36"/>
      <c r="AO17" s="36"/>
      <c r="AP17" s="36"/>
      <c r="AQ17" s="36"/>
      <c r="AR17" s="36"/>
      <c r="AS17" s="36"/>
      <c r="AT17" s="36"/>
      <c r="AU17" s="36"/>
      <c r="AV17" s="13"/>
      <c r="AW17" s="13"/>
    </row>
    <row r="18" spans="2:49" ht="14.25" thickBot="1"/>
    <row r="19" spans="2:49" ht="14.25" thickTop="1">
      <c r="B19" s="17" t="s">
        <v>33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3" t="s">
        <v>34</v>
      </c>
      <c r="U19" s="18"/>
      <c r="V19" s="19"/>
      <c r="W19" s="20"/>
      <c r="X19" s="20"/>
      <c r="Y19" s="20"/>
      <c r="Z19" s="20"/>
      <c r="AA19" s="20"/>
      <c r="AB19" s="20"/>
      <c r="AC19" s="20"/>
      <c r="AD19" s="20"/>
      <c r="AE19" s="20"/>
      <c r="AF19" s="21"/>
      <c r="AG19" s="29" t="s">
        <v>1</v>
      </c>
      <c r="AH19" s="13"/>
    </row>
    <row r="20" spans="2:49" ht="14.25" thickBot="1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3"/>
      <c r="U20" s="18"/>
      <c r="V20" s="22"/>
      <c r="W20" s="23"/>
      <c r="X20" s="23"/>
      <c r="Y20" s="23"/>
      <c r="Z20" s="23"/>
      <c r="AA20" s="23"/>
      <c r="AB20" s="23"/>
      <c r="AC20" s="23"/>
      <c r="AD20" s="23"/>
      <c r="AE20" s="23"/>
      <c r="AF20" s="24"/>
      <c r="AG20" s="29"/>
      <c r="AH20" s="13"/>
    </row>
    <row r="21" spans="2:49" ht="14.25" thickTop="1"/>
    <row r="22" spans="2:49">
      <c r="B22" s="1" t="s">
        <v>8</v>
      </c>
    </row>
    <row r="23" spans="2:49">
      <c r="B23" s="37" t="s">
        <v>35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9"/>
      <c r="Y23" s="3"/>
      <c r="AA23" s="44" t="s">
        <v>61</v>
      </c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6"/>
    </row>
    <row r="24" spans="2:49" ht="14.25" thickBot="1">
      <c r="B24" s="40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1"/>
      <c r="X24" s="43"/>
      <c r="Y24" s="3"/>
      <c r="AA24" s="47"/>
      <c r="AB24" s="48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8"/>
      <c r="AW24" s="50"/>
    </row>
    <row r="25" spans="2:49" ht="14.25" thickTop="1">
      <c r="B25" s="13" t="s">
        <v>36</v>
      </c>
      <c r="C25" s="18"/>
      <c r="D25" s="19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9" t="s">
        <v>1</v>
      </c>
      <c r="X25" s="13"/>
      <c r="Y25" s="3"/>
      <c r="Z25" s="4"/>
      <c r="AA25" s="13" t="s">
        <v>57</v>
      </c>
      <c r="AB25" s="18"/>
      <c r="AC25" s="19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1"/>
      <c r="AV25" s="29" t="s">
        <v>1</v>
      </c>
      <c r="AW25" s="13"/>
    </row>
    <row r="26" spans="2:49" ht="14.25" thickBot="1">
      <c r="B26" s="13"/>
      <c r="C26" s="18"/>
      <c r="D26" s="22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4"/>
      <c r="W26" s="29"/>
      <c r="X26" s="13"/>
      <c r="Y26" s="3"/>
      <c r="Z26" s="4"/>
      <c r="AA26" s="13"/>
      <c r="AB26" s="18"/>
      <c r="AC26" s="22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4"/>
      <c r="AV26" s="29"/>
      <c r="AW26" s="13"/>
    </row>
    <row r="27" spans="2:49" ht="14.25" thickTop="1">
      <c r="B27" s="25" t="s">
        <v>37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</row>
    <row r="28" spans="2:49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</row>
    <row r="29" spans="2:49">
      <c r="B29" s="25" t="s">
        <v>11</v>
      </c>
      <c r="C29" s="25"/>
      <c r="D29" s="25"/>
      <c r="E29" s="25"/>
      <c r="F29" s="25"/>
      <c r="G29" s="25"/>
      <c r="I29" s="25" t="s">
        <v>12</v>
      </c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</row>
    <row r="30" spans="2:49">
      <c r="B30" s="25"/>
      <c r="C30" s="25"/>
      <c r="D30" s="25"/>
      <c r="E30" s="25"/>
      <c r="F30" s="25"/>
      <c r="G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</row>
    <row r="31" spans="2:49">
      <c r="B31" s="51" t="s">
        <v>63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27" t="s">
        <v>40</v>
      </c>
      <c r="S31" s="27"/>
      <c r="T31" s="27"/>
      <c r="U31" s="51" t="s">
        <v>38</v>
      </c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L31" s="27" t="s">
        <v>39</v>
      </c>
      <c r="AM31" s="27"/>
      <c r="AN31" s="27"/>
      <c r="AO31" s="14" t="s">
        <v>15</v>
      </c>
      <c r="AP31" s="14"/>
      <c r="AQ31" s="14"/>
      <c r="AR31" s="14"/>
      <c r="AS31" s="14"/>
      <c r="AT31" s="14"/>
      <c r="AU31" s="15" t="str">
        <f ca="1">IF(B32&gt;=U32,"○","×")</f>
        <v>○</v>
      </c>
      <c r="AV31" s="15"/>
      <c r="AW31" s="15"/>
    </row>
    <row r="32" spans="2:49">
      <c r="B32" s="52">
        <f ca="1">Z16-M16-V19</f>
        <v>0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27"/>
      <c r="S32" s="27"/>
      <c r="T32" s="27"/>
      <c r="U32" s="26">
        <f ca="1">Z16*0.3</f>
        <v>0</v>
      </c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L32" s="27"/>
      <c r="AM32" s="27"/>
      <c r="AN32" s="27"/>
      <c r="AO32" s="14"/>
      <c r="AP32" s="14"/>
      <c r="AQ32" s="14"/>
      <c r="AR32" s="14"/>
      <c r="AS32" s="14"/>
      <c r="AT32" s="14"/>
      <c r="AU32" s="15"/>
      <c r="AV32" s="15"/>
      <c r="AW32" s="15"/>
    </row>
    <row r="33" spans="1:56">
      <c r="B33" s="25" t="s">
        <v>16</v>
      </c>
      <c r="C33" s="25"/>
      <c r="D33" s="25"/>
      <c r="E33" s="25"/>
      <c r="F33" s="25"/>
      <c r="G33" s="25"/>
      <c r="I33" s="25" t="s">
        <v>41</v>
      </c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</row>
    <row r="34" spans="1:56">
      <c r="B34" s="25"/>
      <c r="C34" s="25"/>
      <c r="D34" s="25"/>
      <c r="E34" s="25"/>
      <c r="F34" s="25"/>
      <c r="G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</row>
    <row r="35" spans="1:56">
      <c r="B35" s="51" t="s">
        <v>9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27" t="s">
        <v>44</v>
      </c>
      <c r="S35" s="27"/>
      <c r="T35" s="27"/>
      <c r="U35" s="28">
        <v>10000000</v>
      </c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L35" s="27" t="s">
        <v>39</v>
      </c>
      <c r="AM35" s="27"/>
      <c r="AN35" s="27"/>
      <c r="AO35" s="14" t="s">
        <v>15</v>
      </c>
      <c r="AP35" s="14"/>
      <c r="AQ35" s="14"/>
      <c r="AR35" s="14"/>
      <c r="AS35" s="14"/>
      <c r="AT35" s="14"/>
      <c r="AU35" s="15" t="str">
        <f>IF(B36&lt;=U35,"○","×")</f>
        <v>○</v>
      </c>
      <c r="AV35" s="15"/>
      <c r="AW35" s="15"/>
    </row>
    <row r="36" spans="1:56">
      <c r="B36" s="26">
        <f>D25</f>
        <v>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L36" s="27"/>
      <c r="AM36" s="27"/>
      <c r="AN36" s="27"/>
      <c r="AO36" s="14"/>
      <c r="AP36" s="14"/>
      <c r="AQ36" s="14"/>
      <c r="AR36" s="14"/>
      <c r="AS36" s="14"/>
      <c r="AT36" s="14"/>
      <c r="AU36" s="15"/>
      <c r="AV36" s="15"/>
      <c r="AW36" s="15"/>
    </row>
    <row r="37" spans="1:56">
      <c r="B37" s="25" t="s">
        <v>18</v>
      </c>
      <c r="C37" s="25"/>
      <c r="D37" s="25"/>
      <c r="E37" s="25"/>
      <c r="F37" s="25"/>
      <c r="G37" s="25"/>
      <c r="I37" s="25" t="s">
        <v>42</v>
      </c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</row>
    <row r="38" spans="1:56">
      <c r="B38" s="25"/>
      <c r="C38" s="25"/>
      <c r="D38" s="25"/>
      <c r="E38" s="25"/>
      <c r="F38" s="25"/>
      <c r="G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</row>
    <row r="39" spans="1:56">
      <c r="B39" s="51" t="s">
        <v>43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27" t="s">
        <v>44</v>
      </c>
      <c r="S39" s="27"/>
      <c r="T39" s="27"/>
      <c r="U39" s="28">
        <v>4000000</v>
      </c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L39" s="27" t="s">
        <v>39</v>
      </c>
      <c r="AM39" s="27"/>
      <c r="AN39" s="27"/>
      <c r="AO39" s="14" t="s">
        <v>15</v>
      </c>
      <c r="AP39" s="14"/>
      <c r="AQ39" s="14"/>
      <c r="AR39" s="14"/>
      <c r="AS39" s="14"/>
      <c r="AT39" s="14"/>
      <c r="AU39" s="15" t="str">
        <f ca="1">IF(B40&lt;=U39,"○","×")</f>
        <v>○</v>
      </c>
      <c r="AV39" s="15"/>
      <c r="AW39" s="15"/>
    </row>
    <row r="40" spans="1:56">
      <c r="B40" s="52">
        <f ca="1">D25-AM16</f>
        <v>0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L40" s="27"/>
      <c r="AM40" s="27"/>
      <c r="AN40" s="27"/>
      <c r="AO40" s="14"/>
      <c r="AP40" s="14"/>
      <c r="AQ40" s="14"/>
      <c r="AR40" s="14"/>
      <c r="AS40" s="14"/>
      <c r="AT40" s="14"/>
      <c r="AU40" s="15"/>
      <c r="AV40" s="15"/>
      <c r="AW40" s="15"/>
    </row>
    <row r="42" spans="1:56">
      <c r="B42" s="14" t="s">
        <v>20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 t="str">
        <f ca="1">IF(AND(AU31="○",AU35="○",AU39="○"),"減免該当となる見込み","減免非該当となる見込み")</f>
        <v>減免該当となる見込み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</row>
    <row r="43" spans="1:56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</row>
    <row r="45" spans="1:56">
      <c r="B45" s="25" t="s">
        <v>45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</row>
    <row r="46" spans="1:56" ht="14.25" thickBot="1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</row>
    <row r="47" spans="1:56" ht="15" thickTop="1" thickBot="1">
      <c r="A47" s="5" t="s">
        <v>59</v>
      </c>
      <c r="B47" s="37" t="s">
        <v>21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9"/>
      <c r="AB47" s="14" t="s">
        <v>22</v>
      </c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76"/>
      <c r="AS47" s="54"/>
      <c r="AT47" s="55"/>
      <c r="AU47" s="55"/>
      <c r="AV47" s="55"/>
      <c r="AW47" s="56"/>
      <c r="BD47" s="5"/>
    </row>
    <row r="48" spans="1:56" ht="15" thickTop="1" thickBot="1">
      <c r="A48" s="5" t="s">
        <v>46</v>
      </c>
      <c r="B48" s="13" t="s">
        <v>23</v>
      </c>
      <c r="C48" s="18"/>
      <c r="D48" s="19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9" t="s">
        <v>1</v>
      </c>
      <c r="X48" s="13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76"/>
      <c r="AS48" s="57"/>
      <c r="AT48" s="58"/>
      <c r="AU48" s="58"/>
      <c r="AV48" s="58"/>
      <c r="AW48" s="59"/>
      <c r="BD48" s="5"/>
    </row>
    <row r="49" spans="2:49" ht="15" thickTop="1" thickBot="1">
      <c r="B49" s="13"/>
      <c r="C49" s="18"/>
      <c r="D49" s="22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4"/>
      <c r="W49" s="29"/>
      <c r="X49" s="13"/>
    </row>
    <row r="50" spans="2:49" ht="14.25" thickTop="1">
      <c r="AB50" s="69" t="s">
        <v>52</v>
      </c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1"/>
    </row>
    <row r="51" spans="2:49">
      <c r="B51" s="14" t="s">
        <v>47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AB51" s="74" t="s">
        <v>24</v>
      </c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 t="s">
        <v>54</v>
      </c>
      <c r="AN51" s="74"/>
      <c r="AO51" s="74"/>
      <c r="AP51" s="74"/>
      <c r="AQ51" s="74"/>
      <c r="AR51" s="74"/>
      <c r="AS51" s="74"/>
      <c r="AT51" s="74"/>
      <c r="AU51" s="74"/>
      <c r="AV51" s="74"/>
      <c r="AW51" s="74"/>
    </row>
    <row r="52" spans="2:49">
      <c r="B52" s="36" t="e">
        <f ca="1">D48*AM16/AC25</f>
        <v>#DIV/0!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AB52" s="67">
        <v>10000000</v>
      </c>
      <c r="AC52" s="67"/>
      <c r="AD52" s="67"/>
      <c r="AE52" s="67"/>
      <c r="AF52" s="67"/>
      <c r="AG52" s="67"/>
      <c r="AH52" s="67"/>
      <c r="AI52" s="68"/>
      <c r="AJ52" s="75" t="s">
        <v>25</v>
      </c>
      <c r="AK52" s="74"/>
      <c r="AL52" s="74"/>
      <c r="AM52" s="74">
        <v>0.2</v>
      </c>
      <c r="AN52" s="74"/>
      <c r="AO52" s="74"/>
      <c r="AP52" s="74"/>
      <c r="AQ52" s="74"/>
      <c r="AR52" s="74"/>
      <c r="AS52" s="74"/>
      <c r="AT52" s="74"/>
      <c r="AU52" s="74"/>
      <c r="AV52" s="74"/>
      <c r="AW52" s="74"/>
    </row>
    <row r="53" spans="2:49">
      <c r="B53" s="27" t="s">
        <v>48</v>
      </c>
      <c r="C53" s="27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AB53" s="67">
        <v>7500000</v>
      </c>
      <c r="AC53" s="67"/>
      <c r="AD53" s="67"/>
      <c r="AE53" s="67"/>
      <c r="AF53" s="67"/>
      <c r="AG53" s="67"/>
      <c r="AH53" s="67"/>
      <c r="AI53" s="68"/>
      <c r="AJ53" s="75" t="s">
        <v>25</v>
      </c>
      <c r="AK53" s="74"/>
      <c r="AL53" s="74"/>
      <c r="AM53" s="74">
        <v>0.4</v>
      </c>
      <c r="AN53" s="74"/>
      <c r="AO53" s="74"/>
      <c r="AP53" s="74"/>
      <c r="AQ53" s="74"/>
      <c r="AR53" s="74"/>
      <c r="AS53" s="74"/>
      <c r="AT53" s="74"/>
      <c r="AU53" s="74"/>
      <c r="AV53" s="74"/>
      <c r="AW53" s="74"/>
    </row>
    <row r="54" spans="2:49">
      <c r="B54" s="27"/>
      <c r="C54" s="2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AB54" s="67">
        <v>5500000</v>
      </c>
      <c r="AC54" s="67"/>
      <c r="AD54" s="67"/>
      <c r="AE54" s="67"/>
      <c r="AF54" s="67"/>
      <c r="AG54" s="67"/>
      <c r="AH54" s="67"/>
      <c r="AI54" s="68"/>
      <c r="AJ54" s="75" t="s">
        <v>25</v>
      </c>
      <c r="AK54" s="74"/>
      <c r="AL54" s="74"/>
      <c r="AM54" s="74">
        <v>0.6</v>
      </c>
      <c r="AN54" s="74"/>
      <c r="AO54" s="74"/>
      <c r="AP54" s="74"/>
      <c r="AQ54" s="74"/>
      <c r="AR54" s="74"/>
      <c r="AS54" s="74"/>
      <c r="AT54" s="74"/>
      <c r="AU54" s="74"/>
      <c r="AV54" s="74"/>
      <c r="AW54" s="74"/>
    </row>
    <row r="55" spans="2:49">
      <c r="B55" s="14" t="s">
        <v>49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AB55" s="67">
        <v>4000000</v>
      </c>
      <c r="AC55" s="67"/>
      <c r="AD55" s="67"/>
      <c r="AE55" s="67"/>
      <c r="AF55" s="67"/>
      <c r="AG55" s="67"/>
      <c r="AH55" s="67"/>
      <c r="AI55" s="68"/>
      <c r="AJ55" s="75" t="s">
        <v>25</v>
      </c>
      <c r="AK55" s="74"/>
      <c r="AL55" s="74"/>
      <c r="AM55" s="74">
        <v>0.8</v>
      </c>
      <c r="AN55" s="74"/>
      <c r="AO55" s="74"/>
      <c r="AP55" s="74"/>
      <c r="AQ55" s="74"/>
      <c r="AR55" s="74"/>
      <c r="AS55" s="74"/>
      <c r="AT55" s="74"/>
      <c r="AU55" s="74"/>
      <c r="AV55" s="74"/>
      <c r="AW55" s="74"/>
    </row>
    <row r="56" spans="2:49">
      <c r="B56" s="15">
        <f>IF(AS47="該当",AM56,IF(D25&lt;=3000000,1,IF(D25&lt;=4000000,0.8,IF(D25&lt;=5500000,0.6,IF(D25&lt;=7500000,0.4,IF(D25&lt;=10000000,0.2))))))</f>
        <v>1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AB56" s="67">
        <v>3000000</v>
      </c>
      <c r="AC56" s="67"/>
      <c r="AD56" s="67"/>
      <c r="AE56" s="67"/>
      <c r="AF56" s="67"/>
      <c r="AG56" s="67"/>
      <c r="AH56" s="67"/>
      <c r="AI56" s="68"/>
      <c r="AJ56" s="75" t="s">
        <v>25</v>
      </c>
      <c r="AK56" s="74"/>
      <c r="AL56" s="74"/>
      <c r="AM56" s="74">
        <v>1</v>
      </c>
      <c r="AN56" s="74"/>
      <c r="AO56" s="74"/>
      <c r="AP56" s="74"/>
      <c r="AQ56" s="74"/>
      <c r="AR56" s="74"/>
      <c r="AS56" s="74"/>
      <c r="AT56" s="74"/>
      <c r="AU56" s="74"/>
      <c r="AV56" s="74"/>
      <c r="AW56" s="74"/>
    </row>
    <row r="57" spans="2:49">
      <c r="B57" s="27" t="s">
        <v>50</v>
      </c>
      <c r="C57" s="27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AB57" s="1" t="s">
        <v>53</v>
      </c>
    </row>
    <row r="58" spans="2:49">
      <c r="B58" s="27"/>
      <c r="C58" s="27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2:49" ht="15" customHeight="1">
      <c r="B59" s="17" t="s">
        <v>64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60" t="e">
        <f ca="1">ROUNDUP(B52*B56,-2)</f>
        <v>#DIV/0!</v>
      </c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2"/>
      <c r="AB59" s="13" t="s">
        <v>1</v>
      </c>
      <c r="AC59" s="13"/>
      <c r="AE59" s="66" t="s">
        <v>51</v>
      </c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</row>
    <row r="60" spans="2:49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63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13"/>
      <c r="AC60" s="13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</row>
    <row r="62" spans="2:49">
      <c r="B62" s="6" t="s">
        <v>62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7" t="e">
        <f ca="1">D48-P59</f>
        <v>#DIV/0!</v>
      </c>
      <c r="Q62" s="8"/>
      <c r="R62" s="8"/>
      <c r="S62" s="8"/>
      <c r="T62" s="8"/>
      <c r="U62" s="8"/>
      <c r="V62" s="8"/>
      <c r="W62" s="8"/>
      <c r="X62" s="8"/>
      <c r="Y62" s="8"/>
      <c r="Z62" s="8"/>
      <c r="AA62" s="9"/>
      <c r="AB62" s="13" t="s">
        <v>1</v>
      </c>
      <c r="AC62" s="13"/>
    </row>
    <row r="63" spans="2:49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10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2"/>
      <c r="AB63" s="13"/>
      <c r="AC63" s="13"/>
    </row>
  </sheetData>
  <sheetProtection sheet="1" objects="1" scenarios="1"/>
  <mergeCells count="128">
    <mergeCell ref="AB50:AW50"/>
    <mergeCell ref="B1:AW1"/>
    <mergeCell ref="B2:AW2"/>
    <mergeCell ref="AM56:AW56"/>
    <mergeCell ref="AB51:AL51"/>
    <mergeCell ref="AJ52:AL52"/>
    <mergeCell ref="AJ53:AL53"/>
    <mergeCell ref="AJ54:AL54"/>
    <mergeCell ref="AJ55:AL55"/>
    <mergeCell ref="AJ56:AL56"/>
    <mergeCell ref="AB52:AI52"/>
    <mergeCell ref="AB53:AI53"/>
    <mergeCell ref="AB54:AI54"/>
    <mergeCell ref="AM51:AW51"/>
    <mergeCell ref="AM52:AW52"/>
    <mergeCell ref="AM53:AW53"/>
    <mergeCell ref="AM54:AW54"/>
    <mergeCell ref="AM55:AW55"/>
    <mergeCell ref="B45:AW46"/>
    <mergeCell ref="B47:X47"/>
    <mergeCell ref="B48:C49"/>
    <mergeCell ref="D48:V49"/>
    <mergeCell ref="W48:X49"/>
    <mergeCell ref="AB47:AR48"/>
    <mergeCell ref="AB59:AC60"/>
    <mergeCell ref="P59:AA60"/>
    <mergeCell ref="AE59:AW60"/>
    <mergeCell ref="B56:X56"/>
    <mergeCell ref="B57:C58"/>
    <mergeCell ref="B59:O60"/>
    <mergeCell ref="B51:X51"/>
    <mergeCell ref="B52:X52"/>
    <mergeCell ref="B53:C54"/>
    <mergeCell ref="B55:X55"/>
    <mergeCell ref="AB55:AI55"/>
    <mergeCell ref="AB56:AI56"/>
    <mergeCell ref="AS47:AW48"/>
    <mergeCell ref="B37:G38"/>
    <mergeCell ref="I37:AW38"/>
    <mergeCell ref="B39:Q39"/>
    <mergeCell ref="B40:Q40"/>
    <mergeCell ref="R39:T40"/>
    <mergeCell ref="U39:AJ40"/>
    <mergeCell ref="AL39:AN40"/>
    <mergeCell ref="AO39:AT40"/>
    <mergeCell ref="AU39:AW40"/>
    <mergeCell ref="B42:N43"/>
    <mergeCell ref="O42:AW43"/>
    <mergeCell ref="AL31:AN32"/>
    <mergeCell ref="AO31:AT32"/>
    <mergeCell ref="AU31:AW32"/>
    <mergeCell ref="B33:G34"/>
    <mergeCell ref="I33:AW34"/>
    <mergeCell ref="B35:Q35"/>
    <mergeCell ref="R31:T32"/>
    <mergeCell ref="B31:Q31"/>
    <mergeCell ref="U31:AJ31"/>
    <mergeCell ref="B32:Q32"/>
    <mergeCell ref="U32:AJ32"/>
    <mergeCell ref="AG19:AH20"/>
    <mergeCell ref="B25:C26"/>
    <mergeCell ref="AK10:AU11"/>
    <mergeCell ref="AK12:AU13"/>
    <mergeCell ref="AK14:AU15"/>
    <mergeCell ref="K16:L17"/>
    <mergeCell ref="X16:Y17"/>
    <mergeCell ref="AK16:AL17"/>
    <mergeCell ref="M16:U17"/>
    <mergeCell ref="Z16:AH17"/>
    <mergeCell ref="AM16:AU17"/>
    <mergeCell ref="AC25:AU26"/>
    <mergeCell ref="B23:X24"/>
    <mergeCell ref="AA23:AW24"/>
    <mergeCell ref="AA25:AB26"/>
    <mergeCell ref="AV25:AW26"/>
    <mergeCell ref="W25:X26"/>
    <mergeCell ref="D25:V26"/>
    <mergeCell ref="AV14:AW15"/>
    <mergeCell ref="AV16:AW17"/>
    <mergeCell ref="V16:W17"/>
    <mergeCell ref="AI8:AJ9"/>
    <mergeCell ref="AI10:AJ11"/>
    <mergeCell ref="AI12:AJ13"/>
    <mergeCell ref="AI14:AJ15"/>
    <mergeCell ref="AI16:AJ17"/>
    <mergeCell ref="K6:W7"/>
    <mergeCell ref="X6:AJ7"/>
    <mergeCell ref="AK6:AW7"/>
    <mergeCell ref="V8:W9"/>
    <mergeCell ref="V10:W11"/>
    <mergeCell ref="V12:W13"/>
    <mergeCell ref="AV8:AW9"/>
    <mergeCell ref="AV10:AW11"/>
    <mergeCell ref="AV12:AW13"/>
    <mergeCell ref="AK8:AU9"/>
    <mergeCell ref="K8:U9"/>
    <mergeCell ref="K10:U11"/>
    <mergeCell ref="K12:U13"/>
    <mergeCell ref="K14:U15"/>
    <mergeCell ref="X8:AH9"/>
    <mergeCell ref="X10:AH11"/>
    <mergeCell ref="X12:AH13"/>
    <mergeCell ref="X14:AH15"/>
    <mergeCell ref="V14:W15"/>
    <mergeCell ref="B62:O63"/>
    <mergeCell ref="P62:AA63"/>
    <mergeCell ref="AB62:AC63"/>
    <mergeCell ref="B8:H9"/>
    <mergeCell ref="B10:H11"/>
    <mergeCell ref="B12:H13"/>
    <mergeCell ref="B14:H15"/>
    <mergeCell ref="I8:J9"/>
    <mergeCell ref="I10:J11"/>
    <mergeCell ref="I12:J13"/>
    <mergeCell ref="I14:J15"/>
    <mergeCell ref="B16:J17"/>
    <mergeCell ref="B19:S20"/>
    <mergeCell ref="T19:U20"/>
    <mergeCell ref="V19:AF20"/>
    <mergeCell ref="B27:AW28"/>
    <mergeCell ref="B29:G30"/>
    <mergeCell ref="I29:AW30"/>
    <mergeCell ref="B36:Q36"/>
    <mergeCell ref="R35:T36"/>
    <mergeCell ref="U35:AJ36"/>
    <mergeCell ref="AL35:AN36"/>
    <mergeCell ref="AO35:AT36"/>
    <mergeCell ref="AU35:AW36"/>
  </mergeCells>
  <phoneticPr fontId="3"/>
  <dataValidations count="1">
    <dataValidation type="list" allowBlank="1" showInputMessage="1" showErrorMessage="1" sqref="AS47:AW48">
      <formula1>$A$47:$A$48</formula1>
    </dataValidation>
  </dataValidations>
  <pageMargins left="0.70866141732283472" right="0.70866141732283472" top="0.74803149606299213" bottom="0.35433070866141736" header="0.31496062992125984" footer="0.31496062992125984"/>
  <pageSetup paperSize="9" scale="9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63"/>
  <sheetViews>
    <sheetView tabSelected="1" view="pageBreakPreview" topLeftCell="B1" zoomScaleNormal="100" zoomScaleSheetLayoutView="100" workbookViewId="0">
      <selection activeCell="BL11" sqref="BL11"/>
    </sheetView>
  </sheetViews>
  <sheetFormatPr defaultRowHeight="13.5"/>
  <cols>
    <col min="1" max="1" width="5" style="1" customWidth="1"/>
    <col min="2" max="113" width="1.75" style="1" customWidth="1"/>
    <col min="114" max="16384" width="9" style="1"/>
  </cols>
  <sheetData>
    <row r="1" spans="2:49" ht="21">
      <c r="B1" s="72" t="s">
        <v>60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</row>
    <row r="2" spans="2:49">
      <c r="B2" s="73" t="s">
        <v>27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</row>
    <row r="3" spans="2:49">
      <c r="B3" s="1" t="s">
        <v>28</v>
      </c>
    </row>
    <row r="4" spans="2:49">
      <c r="B4" s="1" t="s">
        <v>56</v>
      </c>
    </row>
    <row r="5" spans="2:49">
      <c r="B5" s="1" t="s">
        <v>55</v>
      </c>
    </row>
    <row r="6" spans="2:49">
      <c r="K6" s="14" t="s">
        <v>66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 t="s">
        <v>67</v>
      </c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 t="s">
        <v>68</v>
      </c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</row>
    <row r="7" spans="2:49" ht="14.25" thickBot="1">
      <c r="C7" s="2"/>
      <c r="D7" s="2"/>
      <c r="E7" s="2"/>
      <c r="F7" s="2"/>
      <c r="G7" s="2"/>
      <c r="H7" s="2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14"/>
      <c r="W7" s="14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14"/>
      <c r="AJ7" s="14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14"/>
      <c r="AW7" s="14"/>
    </row>
    <row r="8" spans="2:49" ht="13.5" customHeight="1" thickTop="1">
      <c r="B8" s="14" t="s">
        <v>0</v>
      </c>
      <c r="C8" s="14"/>
      <c r="D8" s="14"/>
      <c r="E8" s="14"/>
      <c r="F8" s="14"/>
      <c r="G8" s="14"/>
      <c r="H8" s="14"/>
      <c r="I8" s="15" t="str">
        <f t="shared" ref="I8" si="0">IF(OR(K8="",X8=""),"",IF(K8&gt;X8*0.7,"×","○"))</f>
        <v>○</v>
      </c>
      <c r="J8" s="16"/>
      <c r="K8" s="19">
        <v>6000000</v>
      </c>
      <c r="L8" s="20"/>
      <c r="M8" s="20"/>
      <c r="N8" s="20"/>
      <c r="O8" s="20"/>
      <c r="P8" s="20"/>
      <c r="Q8" s="20"/>
      <c r="R8" s="20"/>
      <c r="S8" s="20"/>
      <c r="T8" s="20"/>
      <c r="U8" s="21"/>
      <c r="V8" s="29" t="s">
        <v>1</v>
      </c>
      <c r="W8" s="18"/>
      <c r="X8" s="19">
        <v>10000000</v>
      </c>
      <c r="Y8" s="20"/>
      <c r="Z8" s="20"/>
      <c r="AA8" s="20"/>
      <c r="AB8" s="20"/>
      <c r="AC8" s="20"/>
      <c r="AD8" s="20"/>
      <c r="AE8" s="20"/>
      <c r="AF8" s="20"/>
      <c r="AG8" s="20"/>
      <c r="AH8" s="21"/>
      <c r="AI8" s="29" t="s">
        <v>1</v>
      </c>
      <c r="AJ8" s="18"/>
      <c r="AK8" s="19">
        <v>5000000</v>
      </c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9" t="s">
        <v>1</v>
      </c>
      <c r="AW8" s="13"/>
    </row>
    <row r="9" spans="2:49" ht="13.5" customHeight="1">
      <c r="B9" s="14"/>
      <c r="C9" s="14"/>
      <c r="D9" s="14"/>
      <c r="E9" s="14"/>
      <c r="F9" s="14"/>
      <c r="G9" s="14"/>
      <c r="H9" s="14"/>
      <c r="I9" s="15"/>
      <c r="J9" s="16"/>
      <c r="K9" s="31"/>
      <c r="L9" s="32"/>
      <c r="M9" s="32"/>
      <c r="N9" s="32"/>
      <c r="O9" s="32"/>
      <c r="P9" s="32"/>
      <c r="Q9" s="32"/>
      <c r="R9" s="32"/>
      <c r="S9" s="32"/>
      <c r="T9" s="32"/>
      <c r="U9" s="33"/>
      <c r="V9" s="29"/>
      <c r="W9" s="18"/>
      <c r="X9" s="31"/>
      <c r="Y9" s="32"/>
      <c r="Z9" s="32"/>
      <c r="AA9" s="32"/>
      <c r="AB9" s="32"/>
      <c r="AC9" s="32"/>
      <c r="AD9" s="32"/>
      <c r="AE9" s="32"/>
      <c r="AF9" s="32"/>
      <c r="AG9" s="32"/>
      <c r="AH9" s="33"/>
      <c r="AI9" s="29"/>
      <c r="AJ9" s="18"/>
      <c r="AK9" s="31"/>
      <c r="AL9" s="32"/>
      <c r="AM9" s="32"/>
      <c r="AN9" s="32"/>
      <c r="AO9" s="32"/>
      <c r="AP9" s="32"/>
      <c r="AQ9" s="32"/>
      <c r="AR9" s="32"/>
      <c r="AS9" s="32"/>
      <c r="AT9" s="32"/>
      <c r="AU9" s="33"/>
      <c r="AV9" s="29"/>
      <c r="AW9" s="13"/>
    </row>
    <row r="10" spans="2:49" ht="13.5" customHeight="1">
      <c r="B10" s="14" t="s">
        <v>2</v>
      </c>
      <c r="C10" s="14"/>
      <c r="D10" s="14"/>
      <c r="E10" s="14"/>
      <c r="F10" s="14"/>
      <c r="G10" s="14"/>
      <c r="H10" s="14"/>
      <c r="I10" s="15" t="str">
        <f t="shared" ref="I10" si="1">IF(OR(K10="",X10=""),"",IF(K10&gt;X10*0.7,"×","○"))</f>
        <v>×</v>
      </c>
      <c r="J10" s="16"/>
      <c r="K10" s="31">
        <v>1000000</v>
      </c>
      <c r="L10" s="32"/>
      <c r="M10" s="32"/>
      <c r="N10" s="32"/>
      <c r="O10" s="32"/>
      <c r="P10" s="32"/>
      <c r="Q10" s="32"/>
      <c r="R10" s="32"/>
      <c r="S10" s="32"/>
      <c r="T10" s="32"/>
      <c r="U10" s="33"/>
      <c r="V10" s="29" t="s">
        <v>1</v>
      </c>
      <c r="W10" s="18"/>
      <c r="X10" s="31">
        <v>1150000</v>
      </c>
      <c r="Y10" s="32"/>
      <c r="Z10" s="32"/>
      <c r="AA10" s="32"/>
      <c r="AB10" s="32"/>
      <c r="AC10" s="32"/>
      <c r="AD10" s="32"/>
      <c r="AE10" s="32"/>
      <c r="AF10" s="32"/>
      <c r="AG10" s="32"/>
      <c r="AH10" s="33"/>
      <c r="AI10" s="29" t="s">
        <v>1</v>
      </c>
      <c r="AJ10" s="18"/>
      <c r="AK10" s="31">
        <v>500000</v>
      </c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29" t="s">
        <v>1</v>
      </c>
      <c r="AW10" s="13"/>
    </row>
    <row r="11" spans="2:49" ht="13.5" customHeight="1">
      <c r="B11" s="14"/>
      <c r="C11" s="14"/>
      <c r="D11" s="14"/>
      <c r="E11" s="14"/>
      <c r="F11" s="14"/>
      <c r="G11" s="14"/>
      <c r="H11" s="14"/>
      <c r="I11" s="15"/>
      <c r="J11" s="16"/>
      <c r="K11" s="31"/>
      <c r="L11" s="32"/>
      <c r="M11" s="32"/>
      <c r="N11" s="32"/>
      <c r="O11" s="32"/>
      <c r="P11" s="32"/>
      <c r="Q11" s="32"/>
      <c r="R11" s="32"/>
      <c r="S11" s="32"/>
      <c r="T11" s="32"/>
      <c r="U11" s="33"/>
      <c r="V11" s="29"/>
      <c r="W11" s="18"/>
      <c r="X11" s="31"/>
      <c r="Y11" s="32"/>
      <c r="Z11" s="32"/>
      <c r="AA11" s="32"/>
      <c r="AB11" s="32"/>
      <c r="AC11" s="32"/>
      <c r="AD11" s="32"/>
      <c r="AE11" s="32"/>
      <c r="AF11" s="32"/>
      <c r="AG11" s="32"/>
      <c r="AH11" s="33"/>
      <c r="AI11" s="29"/>
      <c r="AJ11" s="18"/>
      <c r="AK11" s="31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29"/>
      <c r="AW11" s="13"/>
    </row>
    <row r="12" spans="2:49" ht="13.5" customHeight="1">
      <c r="B12" s="14" t="s">
        <v>29</v>
      </c>
      <c r="C12" s="14"/>
      <c r="D12" s="14"/>
      <c r="E12" s="14"/>
      <c r="F12" s="14"/>
      <c r="G12" s="14"/>
      <c r="H12" s="14"/>
      <c r="I12" s="15" t="str">
        <f t="shared" ref="I12" si="2">IF(OR(K12="",X12=""),"",IF(K12&gt;X12*0.7,"×","○"))</f>
        <v>○</v>
      </c>
      <c r="J12" s="16"/>
      <c r="K12" s="31">
        <v>1000000</v>
      </c>
      <c r="L12" s="32"/>
      <c r="M12" s="32"/>
      <c r="N12" s="32"/>
      <c r="O12" s="32"/>
      <c r="P12" s="32"/>
      <c r="Q12" s="32"/>
      <c r="R12" s="32"/>
      <c r="S12" s="32"/>
      <c r="T12" s="32"/>
      <c r="U12" s="33"/>
      <c r="V12" s="29" t="s">
        <v>1</v>
      </c>
      <c r="W12" s="18"/>
      <c r="X12" s="31">
        <v>3000000</v>
      </c>
      <c r="Y12" s="32"/>
      <c r="Z12" s="32"/>
      <c r="AA12" s="32"/>
      <c r="AB12" s="32"/>
      <c r="AC12" s="32"/>
      <c r="AD12" s="32"/>
      <c r="AE12" s="32"/>
      <c r="AF12" s="32"/>
      <c r="AG12" s="32"/>
      <c r="AH12" s="33"/>
      <c r="AI12" s="29" t="s">
        <v>1</v>
      </c>
      <c r="AJ12" s="18"/>
      <c r="AK12" s="31">
        <v>1000000</v>
      </c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29" t="s">
        <v>1</v>
      </c>
      <c r="AW12" s="13"/>
    </row>
    <row r="13" spans="2:49" ht="13.5" customHeight="1">
      <c r="B13" s="14"/>
      <c r="C13" s="14"/>
      <c r="D13" s="14"/>
      <c r="E13" s="14"/>
      <c r="F13" s="14"/>
      <c r="G13" s="14"/>
      <c r="H13" s="14"/>
      <c r="I13" s="15"/>
      <c r="J13" s="16"/>
      <c r="K13" s="31"/>
      <c r="L13" s="32"/>
      <c r="M13" s="32"/>
      <c r="N13" s="32"/>
      <c r="O13" s="32"/>
      <c r="P13" s="32"/>
      <c r="Q13" s="32"/>
      <c r="R13" s="32"/>
      <c r="S13" s="32"/>
      <c r="T13" s="32"/>
      <c r="U13" s="33"/>
      <c r="V13" s="29"/>
      <c r="W13" s="18"/>
      <c r="X13" s="31"/>
      <c r="Y13" s="32"/>
      <c r="Z13" s="32"/>
      <c r="AA13" s="32"/>
      <c r="AB13" s="32"/>
      <c r="AC13" s="32"/>
      <c r="AD13" s="32"/>
      <c r="AE13" s="32"/>
      <c r="AF13" s="32"/>
      <c r="AG13" s="32"/>
      <c r="AH13" s="33"/>
      <c r="AI13" s="29"/>
      <c r="AJ13" s="18"/>
      <c r="AK13" s="31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29"/>
      <c r="AW13" s="13"/>
    </row>
    <row r="14" spans="2:49" ht="13.5" customHeight="1">
      <c r="B14" s="14" t="s">
        <v>30</v>
      </c>
      <c r="C14" s="14"/>
      <c r="D14" s="14"/>
      <c r="E14" s="14"/>
      <c r="F14" s="14"/>
      <c r="G14" s="14"/>
      <c r="H14" s="14"/>
      <c r="I14" s="15" t="str">
        <f>IF(OR(K14="",X14=""),"",IF(K14&gt;X14*0.7,"×","○"))</f>
        <v/>
      </c>
      <c r="J14" s="16"/>
      <c r="K14" s="31"/>
      <c r="L14" s="32"/>
      <c r="M14" s="32"/>
      <c r="N14" s="32"/>
      <c r="O14" s="32"/>
      <c r="P14" s="32"/>
      <c r="Q14" s="32"/>
      <c r="R14" s="32"/>
      <c r="S14" s="32"/>
      <c r="T14" s="32"/>
      <c r="U14" s="33"/>
      <c r="V14" s="29" t="s">
        <v>1</v>
      </c>
      <c r="W14" s="18"/>
      <c r="X14" s="31"/>
      <c r="Y14" s="32"/>
      <c r="Z14" s="32"/>
      <c r="AA14" s="32"/>
      <c r="AB14" s="32"/>
      <c r="AC14" s="32"/>
      <c r="AD14" s="32"/>
      <c r="AE14" s="32"/>
      <c r="AF14" s="32"/>
      <c r="AG14" s="32"/>
      <c r="AH14" s="33"/>
      <c r="AI14" s="29" t="s">
        <v>1</v>
      </c>
      <c r="AJ14" s="18"/>
      <c r="AK14" s="31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29" t="s">
        <v>1</v>
      </c>
      <c r="AW14" s="13"/>
    </row>
    <row r="15" spans="2:49" ht="13.5" customHeight="1" thickBot="1">
      <c r="B15" s="14"/>
      <c r="C15" s="14"/>
      <c r="D15" s="14"/>
      <c r="E15" s="14"/>
      <c r="F15" s="14"/>
      <c r="G15" s="14"/>
      <c r="H15" s="14"/>
      <c r="I15" s="15"/>
      <c r="J15" s="16"/>
      <c r="K15" s="22"/>
      <c r="L15" s="23"/>
      <c r="M15" s="23"/>
      <c r="N15" s="23"/>
      <c r="O15" s="23"/>
      <c r="P15" s="23"/>
      <c r="Q15" s="23"/>
      <c r="R15" s="23"/>
      <c r="S15" s="23"/>
      <c r="T15" s="23"/>
      <c r="U15" s="24"/>
      <c r="V15" s="29"/>
      <c r="W15" s="18"/>
      <c r="X15" s="22"/>
      <c r="Y15" s="23"/>
      <c r="Z15" s="23"/>
      <c r="AA15" s="23"/>
      <c r="AB15" s="23"/>
      <c r="AC15" s="23"/>
      <c r="AD15" s="23"/>
      <c r="AE15" s="23"/>
      <c r="AF15" s="23"/>
      <c r="AG15" s="23"/>
      <c r="AH15" s="24"/>
      <c r="AI15" s="29"/>
      <c r="AJ15" s="18"/>
      <c r="AK15" s="22"/>
      <c r="AL15" s="23"/>
      <c r="AM15" s="23"/>
      <c r="AN15" s="23"/>
      <c r="AO15" s="23"/>
      <c r="AP15" s="23"/>
      <c r="AQ15" s="23"/>
      <c r="AR15" s="23"/>
      <c r="AS15" s="23"/>
      <c r="AT15" s="23"/>
      <c r="AU15" s="24"/>
      <c r="AV15" s="29"/>
      <c r="AW15" s="13"/>
    </row>
    <row r="16" spans="2:49" ht="13.5" customHeight="1" thickTop="1">
      <c r="B16" s="14" t="s">
        <v>3</v>
      </c>
      <c r="C16" s="14"/>
      <c r="D16" s="14"/>
      <c r="E16" s="14"/>
      <c r="F16" s="14"/>
      <c r="G16" s="14"/>
      <c r="H16" s="14"/>
      <c r="I16" s="14"/>
      <c r="J16" s="14"/>
      <c r="K16" s="34" t="s">
        <v>4</v>
      </c>
      <c r="L16" s="34"/>
      <c r="M16" s="35">
        <f ca="1">SUMIF(I8:U15,"○",K8:U15)</f>
        <v>7000000</v>
      </c>
      <c r="N16" s="35"/>
      <c r="O16" s="35"/>
      <c r="P16" s="35"/>
      <c r="Q16" s="35"/>
      <c r="R16" s="35"/>
      <c r="S16" s="35"/>
      <c r="T16" s="35"/>
      <c r="U16" s="35"/>
      <c r="V16" s="13" t="s">
        <v>1</v>
      </c>
      <c r="W16" s="13"/>
      <c r="X16" s="34" t="s">
        <v>5</v>
      </c>
      <c r="Y16" s="34"/>
      <c r="Z16" s="35">
        <f ca="1">SUMIF(I8:AH15,"○",X8:AH15)</f>
        <v>13000000</v>
      </c>
      <c r="AA16" s="35"/>
      <c r="AB16" s="35"/>
      <c r="AC16" s="35"/>
      <c r="AD16" s="35"/>
      <c r="AE16" s="35"/>
      <c r="AF16" s="35"/>
      <c r="AG16" s="35"/>
      <c r="AH16" s="35"/>
      <c r="AI16" s="13" t="s">
        <v>1</v>
      </c>
      <c r="AJ16" s="13"/>
      <c r="AK16" s="34" t="s">
        <v>6</v>
      </c>
      <c r="AL16" s="34"/>
      <c r="AM16" s="35">
        <f ca="1">SUMIF(I8:AU15,"○",AK8:AU15)</f>
        <v>6000000</v>
      </c>
      <c r="AN16" s="35"/>
      <c r="AO16" s="35"/>
      <c r="AP16" s="35"/>
      <c r="AQ16" s="35"/>
      <c r="AR16" s="35"/>
      <c r="AS16" s="35"/>
      <c r="AT16" s="35"/>
      <c r="AU16" s="35"/>
      <c r="AV16" s="13" t="s">
        <v>1</v>
      </c>
      <c r="AW16" s="13"/>
    </row>
    <row r="17" spans="2:49">
      <c r="B17" s="14"/>
      <c r="C17" s="14"/>
      <c r="D17" s="14"/>
      <c r="E17" s="14"/>
      <c r="F17" s="14"/>
      <c r="G17" s="14"/>
      <c r="H17" s="14"/>
      <c r="I17" s="14"/>
      <c r="J17" s="14"/>
      <c r="K17" s="13"/>
      <c r="L17" s="13"/>
      <c r="M17" s="36"/>
      <c r="N17" s="36"/>
      <c r="O17" s="36"/>
      <c r="P17" s="36"/>
      <c r="Q17" s="36"/>
      <c r="R17" s="36"/>
      <c r="S17" s="36"/>
      <c r="T17" s="36"/>
      <c r="U17" s="36"/>
      <c r="V17" s="13"/>
      <c r="W17" s="13"/>
      <c r="X17" s="13"/>
      <c r="Y17" s="13"/>
      <c r="Z17" s="36"/>
      <c r="AA17" s="36"/>
      <c r="AB17" s="36"/>
      <c r="AC17" s="36"/>
      <c r="AD17" s="36"/>
      <c r="AE17" s="36"/>
      <c r="AF17" s="36"/>
      <c r="AG17" s="36"/>
      <c r="AH17" s="36"/>
      <c r="AI17" s="13"/>
      <c r="AJ17" s="13"/>
      <c r="AK17" s="13"/>
      <c r="AL17" s="13"/>
      <c r="AM17" s="36"/>
      <c r="AN17" s="36"/>
      <c r="AO17" s="36"/>
      <c r="AP17" s="36"/>
      <c r="AQ17" s="36"/>
      <c r="AR17" s="36"/>
      <c r="AS17" s="36"/>
      <c r="AT17" s="36"/>
      <c r="AU17" s="36"/>
      <c r="AV17" s="13"/>
      <c r="AW17" s="13"/>
    </row>
    <row r="18" spans="2:49" ht="14.25" thickBot="1"/>
    <row r="19" spans="2:49" ht="14.25" thickTop="1">
      <c r="B19" s="17" t="s">
        <v>33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3" t="s">
        <v>7</v>
      </c>
      <c r="U19" s="18"/>
      <c r="V19" s="19">
        <v>0</v>
      </c>
      <c r="W19" s="20"/>
      <c r="X19" s="20"/>
      <c r="Y19" s="20"/>
      <c r="Z19" s="20"/>
      <c r="AA19" s="20"/>
      <c r="AB19" s="20"/>
      <c r="AC19" s="20"/>
      <c r="AD19" s="20"/>
      <c r="AE19" s="20"/>
      <c r="AF19" s="21"/>
      <c r="AG19" s="29" t="s">
        <v>1</v>
      </c>
      <c r="AH19" s="13"/>
    </row>
    <row r="20" spans="2:49" ht="14.25" thickBot="1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3"/>
      <c r="U20" s="18"/>
      <c r="V20" s="22"/>
      <c r="W20" s="23"/>
      <c r="X20" s="23"/>
      <c r="Y20" s="23"/>
      <c r="Z20" s="23"/>
      <c r="AA20" s="23"/>
      <c r="AB20" s="23"/>
      <c r="AC20" s="23"/>
      <c r="AD20" s="23"/>
      <c r="AE20" s="23"/>
      <c r="AF20" s="24"/>
      <c r="AG20" s="29"/>
      <c r="AH20" s="13"/>
    </row>
    <row r="21" spans="2:49" ht="14.25" thickTop="1"/>
    <row r="22" spans="2:49">
      <c r="B22" s="1" t="s">
        <v>8</v>
      </c>
    </row>
    <row r="23" spans="2:49">
      <c r="B23" s="37" t="s">
        <v>35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9"/>
      <c r="Y23" s="3"/>
      <c r="AA23" s="44" t="s">
        <v>61</v>
      </c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6"/>
    </row>
    <row r="24" spans="2:49" ht="14.25" thickBot="1">
      <c r="B24" s="40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1"/>
      <c r="X24" s="43"/>
      <c r="Y24" s="3"/>
      <c r="AA24" s="47"/>
      <c r="AB24" s="48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8"/>
      <c r="AW24" s="50"/>
    </row>
    <row r="25" spans="2:49" ht="14.25" thickTop="1">
      <c r="B25" s="13" t="s">
        <v>9</v>
      </c>
      <c r="C25" s="18"/>
      <c r="D25" s="19">
        <v>6500000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9" t="s">
        <v>1</v>
      </c>
      <c r="X25" s="13"/>
      <c r="Y25" s="3"/>
      <c r="Z25" s="4"/>
      <c r="AA25" s="13" t="s">
        <v>10</v>
      </c>
      <c r="AB25" s="18"/>
      <c r="AC25" s="19">
        <v>7500000</v>
      </c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1"/>
      <c r="AV25" s="29" t="s">
        <v>1</v>
      </c>
      <c r="AW25" s="13"/>
    </row>
    <row r="26" spans="2:49" ht="14.25" thickBot="1">
      <c r="B26" s="13"/>
      <c r="C26" s="18"/>
      <c r="D26" s="22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4"/>
      <c r="W26" s="29"/>
      <c r="X26" s="13"/>
      <c r="Y26" s="3"/>
      <c r="Z26" s="4"/>
      <c r="AA26" s="13"/>
      <c r="AB26" s="18"/>
      <c r="AC26" s="22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4"/>
      <c r="AV26" s="29"/>
      <c r="AW26" s="13"/>
    </row>
    <row r="27" spans="2:49" ht="14.25" thickTop="1">
      <c r="B27" s="25" t="s">
        <v>37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</row>
    <row r="28" spans="2:49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</row>
    <row r="29" spans="2:49">
      <c r="B29" s="25" t="s">
        <v>11</v>
      </c>
      <c r="C29" s="25"/>
      <c r="D29" s="25"/>
      <c r="E29" s="25"/>
      <c r="F29" s="25"/>
      <c r="G29" s="25"/>
      <c r="I29" s="25" t="s">
        <v>12</v>
      </c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</row>
    <row r="30" spans="2:49">
      <c r="B30" s="25"/>
      <c r="C30" s="25"/>
      <c r="D30" s="25"/>
      <c r="E30" s="25"/>
      <c r="F30" s="25"/>
      <c r="G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</row>
    <row r="31" spans="2:49">
      <c r="B31" s="51" t="s">
        <v>63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27" t="s">
        <v>13</v>
      </c>
      <c r="S31" s="27"/>
      <c r="T31" s="27"/>
      <c r="U31" s="51" t="s">
        <v>38</v>
      </c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L31" s="27" t="s">
        <v>14</v>
      </c>
      <c r="AM31" s="27"/>
      <c r="AN31" s="27"/>
      <c r="AO31" s="14" t="s">
        <v>15</v>
      </c>
      <c r="AP31" s="14"/>
      <c r="AQ31" s="14"/>
      <c r="AR31" s="14"/>
      <c r="AS31" s="14"/>
      <c r="AT31" s="14"/>
      <c r="AU31" s="15" t="str">
        <f ca="1">IF(B32&gt;=U32,"○","×")</f>
        <v>○</v>
      </c>
      <c r="AV31" s="15"/>
      <c r="AW31" s="15"/>
    </row>
    <row r="32" spans="2:49">
      <c r="B32" s="52">
        <f ca="1">Z16-M16-V19</f>
        <v>6000000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27"/>
      <c r="S32" s="27"/>
      <c r="T32" s="27"/>
      <c r="U32" s="26">
        <f ca="1">Z16*0.3</f>
        <v>3900000</v>
      </c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L32" s="27"/>
      <c r="AM32" s="27"/>
      <c r="AN32" s="27"/>
      <c r="AO32" s="14"/>
      <c r="AP32" s="14"/>
      <c r="AQ32" s="14"/>
      <c r="AR32" s="14"/>
      <c r="AS32" s="14"/>
      <c r="AT32" s="14"/>
      <c r="AU32" s="15"/>
      <c r="AV32" s="15"/>
      <c r="AW32" s="15"/>
    </row>
    <row r="33" spans="1:56">
      <c r="B33" s="25" t="s">
        <v>16</v>
      </c>
      <c r="C33" s="25"/>
      <c r="D33" s="25"/>
      <c r="E33" s="25"/>
      <c r="F33" s="25"/>
      <c r="G33" s="25"/>
      <c r="I33" s="25" t="s">
        <v>41</v>
      </c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</row>
    <row r="34" spans="1:56">
      <c r="B34" s="25"/>
      <c r="C34" s="25"/>
      <c r="D34" s="25"/>
      <c r="E34" s="25"/>
      <c r="F34" s="25"/>
      <c r="G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</row>
    <row r="35" spans="1:56">
      <c r="B35" s="51" t="s">
        <v>9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27" t="s">
        <v>17</v>
      </c>
      <c r="S35" s="27"/>
      <c r="T35" s="27"/>
      <c r="U35" s="28">
        <v>10000000</v>
      </c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L35" s="27" t="s">
        <v>14</v>
      </c>
      <c r="AM35" s="27"/>
      <c r="AN35" s="27"/>
      <c r="AO35" s="14" t="s">
        <v>15</v>
      </c>
      <c r="AP35" s="14"/>
      <c r="AQ35" s="14"/>
      <c r="AR35" s="14"/>
      <c r="AS35" s="14"/>
      <c r="AT35" s="14"/>
      <c r="AU35" s="15" t="str">
        <f>IF(B36&lt;=U35,"○","×")</f>
        <v>○</v>
      </c>
      <c r="AV35" s="15"/>
      <c r="AW35" s="15"/>
    </row>
    <row r="36" spans="1:56">
      <c r="B36" s="26">
        <f>D25</f>
        <v>6500000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L36" s="27"/>
      <c r="AM36" s="27"/>
      <c r="AN36" s="27"/>
      <c r="AO36" s="14"/>
      <c r="AP36" s="14"/>
      <c r="AQ36" s="14"/>
      <c r="AR36" s="14"/>
      <c r="AS36" s="14"/>
      <c r="AT36" s="14"/>
      <c r="AU36" s="15"/>
      <c r="AV36" s="15"/>
      <c r="AW36" s="15"/>
    </row>
    <row r="37" spans="1:56">
      <c r="B37" s="25" t="s">
        <v>18</v>
      </c>
      <c r="C37" s="25"/>
      <c r="D37" s="25"/>
      <c r="E37" s="25"/>
      <c r="F37" s="25"/>
      <c r="G37" s="25"/>
      <c r="I37" s="25" t="s">
        <v>42</v>
      </c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</row>
    <row r="38" spans="1:56">
      <c r="B38" s="25"/>
      <c r="C38" s="25"/>
      <c r="D38" s="25"/>
      <c r="E38" s="25"/>
      <c r="F38" s="25"/>
      <c r="G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</row>
    <row r="39" spans="1:56">
      <c r="B39" s="51" t="s">
        <v>19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27" t="s">
        <v>17</v>
      </c>
      <c r="S39" s="27"/>
      <c r="T39" s="27"/>
      <c r="U39" s="28">
        <v>4000000</v>
      </c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L39" s="27" t="s">
        <v>14</v>
      </c>
      <c r="AM39" s="27"/>
      <c r="AN39" s="27"/>
      <c r="AO39" s="14" t="s">
        <v>15</v>
      </c>
      <c r="AP39" s="14"/>
      <c r="AQ39" s="14"/>
      <c r="AR39" s="14"/>
      <c r="AS39" s="14"/>
      <c r="AT39" s="14"/>
      <c r="AU39" s="15" t="str">
        <f ca="1">IF(B40&lt;=U39,"○","×")</f>
        <v>○</v>
      </c>
      <c r="AV39" s="15"/>
      <c r="AW39" s="15"/>
    </row>
    <row r="40" spans="1:56">
      <c r="B40" s="52">
        <f ca="1">D25-AM16</f>
        <v>500000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L40" s="27"/>
      <c r="AM40" s="27"/>
      <c r="AN40" s="27"/>
      <c r="AO40" s="14"/>
      <c r="AP40" s="14"/>
      <c r="AQ40" s="14"/>
      <c r="AR40" s="14"/>
      <c r="AS40" s="14"/>
      <c r="AT40" s="14"/>
      <c r="AU40" s="15"/>
      <c r="AV40" s="15"/>
      <c r="AW40" s="15"/>
    </row>
    <row r="42" spans="1:56">
      <c r="B42" s="14" t="s">
        <v>20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 t="str">
        <f ca="1">IF(AND(AU31="○",AU35="○",AU39="○"),"減免該当となる見込み","減免非該当となる見込み")</f>
        <v>減免該当となる見込み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</row>
    <row r="43" spans="1:56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</row>
    <row r="45" spans="1:56">
      <c r="B45" s="25" t="s">
        <v>45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</row>
    <row r="46" spans="1:56" ht="14.25" thickBot="1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</row>
    <row r="47" spans="1:56" ht="15" thickTop="1" thickBot="1">
      <c r="A47" s="5" t="s">
        <v>59</v>
      </c>
      <c r="B47" s="37" t="s">
        <v>21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9"/>
      <c r="AB47" s="14" t="s">
        <v>22</v>
      </c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76"/>
      <c r="AS47" s="54" t="s">
        <v>46</v>
      </c>
      <c r="AT47" s="55"/>
      <c r="AU47" s="55"/>
      <c r="AV47" s="55"/>
      <c r="AW47" s="56"/>
      <c r="BD47" s="5"/>
    </row>
    <row r="48" spans="1:56" ht="15" thickTop="1" thickBot="1">
      <c r="A48" s="5" t="s">
        <v>46</v>
      </c>
      <c r="B48" s="13" t="s">
        <v>23</v>
      </c>
      <c r="C48" s="18"/>
      <c r="D48" s="19">
        <v>116800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9" t="s">
        <v>1</v>
      </c>
      <c r="X48" s="13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76"/>
      <c r="AS48" s="57"/>
      <c r="AT48" s="58"/>
      <c r="AU48" s="58"/>
      <c r="AV48" s="58"/>
      <c r="AW48" s="59"/>
      <c r="BD48" s="5"/>
    </row>
    <row r="49" spans="2:49" ht="15" thickTop="1" thickBot="1">
      <c r="B49" s="13"/>
      <c r="C49" s="18"/>
      <c r="D49" s="22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4"/>
      <c r="W49" s="29"/>
      <c r="X49" s="13"/>
    </row>
    <row r="50" spans="2:49" ht="14.25" thickTop="1">
      <c r="AB50" s="69" t="s">
        <v>52</v>
      </c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1"/>
    </row>
    <row r="51" spans="2:49">
      <c r="B51" s="14" t="s">
        <v>47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AB51" s="74" t="s">
        <v>24</v>
      </c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 t="s">
        <v>54</v>
      </c>
      <c r="AN51" s="74"/>
      <c r="AO51" s="74"/>
      <c r="AP51" s="74"/>
      <c r="AQ51" s="74"/>
      <c r="AR51" s="74"/>
      <c r="AS51" s="74"/>
      <c r="AT51" s="74"/>
      <c r="AU51" s="74"/>
      <c r="AV51" s="74"/>
      <c r="AW51" s="74"/>
    </row>
    <row r="52" spans="2:49">
      <c r="B52" s="36">
        <f ca="1">D48*AM16/AC25</f>
        <v>93440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AB52" s="67">
        <v>10000000</v>
      </c>
      <c r="AC52" s="67"/>
      <c r="AD52" s="67"/>
      <c r="AE52" s="67"/>
      <c r="AF52" s="67"/>
      <c r="AG52" s="67"/>
      <c r="AH52" s="67"/>
      <c r="AI52" s="68"/>
      <c r="AJ52" s="75" t="s">
        <v>25</v>
      </c>
      <c r="AK52" s="74"/>
      <c r="AL52" s="74"/>
      <c r="AM52" s="74">
        <v>0.2</v>
      </c>
      <c r="AN52" s="74"/>
      <c r="AO52" s="74"/>
      <c r="AP52" s="74"/>
      <c r="AQ52" s="74"/>
      <c r="AR52" s="74"/>
      <c r="AS52" s="74"/>
      <c r="AT52" s="74"/>
      <c r="AU52" s="74"/>
      <c r="AV52" s="74"/>
      <c r="AW52" s="74"/>
    </row>
    <row r="53" spans="2:49">
      <c r="B53" s="27" t="s">
        <v>26</v>
      </c>
      <c r="C53" s="27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AB53" s="67">
        <v>7500000</v>
      </c>
      <c r="AC53" s="67"/>
      <c r="AD53" s="67"/>
      <c r="AE53" s="67"/>
      <c r="AF53" s="67"/>
      <c r="AG53" s="67"/>
      <c r="AH53" s="67"/>
      <c r="AI53" s="68"/>
      <c r="AJ53" s="75" t="s">
        <v>25</v>
      </c>
      <c r="AK53" s="74"/>
      <c r="AL53" s="74"/>
      <c r="AM53" s="74">
        <v>0.4</v>
      </c>
      <c r="AN53" s="74"/>
      <c r="AO53" s="74"/>
      <c r="AP53" s="74"/>
      <c r="AQ53" s="74"/>
      <c r="AR53" s="74"/>
      <c r="AS53" s="74"/>
      <c r="AT53" s="74"/>
      <c r="AU53" s="74"/>
      <c r="AV53" s="74"/>
      <c r="AW53" s="74"/>
    </row>
    <row r="54" spans="2:49">
      <c r="B54" s="27"/>
      <c r="C54" s="2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AB54" s="67">
        <v>5500000</v>
      </c>
      <c r="AC54" s="67"/>
      <c r="AD54" s="67"/>
      <c r="AE54" s="67"/>
      <c r="AF54" s="67"/>
      <c r="AG54" s="67"/>
      <c r="AH54" s="67"/>
      <c r="AI54" s="68"/>
      <c r="AJ54" s="75" t="s">
        <v>25</v>
      </c>
      <c r="AK54" s="74"/>
      <c r="AL54" s="74"/>
      <c r="AM54" s="74">
        <v>0.6</v>
      </c>
      <c r="AN54" s="74"/>
      <c r="AO54" s="74"/>
      <c r="AP54" s="74"/>
      <c r="AQ54" s="74"/>
      <c r="AR54" s="74"/>
      <c r="AS54" s="74"/>
      <c r="AT54" s="74"/>
      <c r="AU54" s="74"/>
      <c r="AV54" s="74"/>
      <c r="AW54" s="74"/>
    </row>
    <row r="55" spans="2:49">
      <c r="B55" s="14" t="s">
        <v>49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AB55" s="67">
        <v>4000000</v>
      </c>
      <c r="AC55" s="67"/>
      <c r="AD55" s="67"/>
      <c r="AE55" s="67"/>
      <c r="AF55" s="67"/>
      <c r="AG55" s="67"/>
      <c r="AH55" s="67"/>
      <c r="AI55" s="68"/>
      <c r="AJ55" s="75" t="s">
        <v>25</v>
      </c>
      <c r="AK55" s="74"/>
      <c r="AL55" s="74"/>
      <c r="AM55" s="74">
        <v>0.8</v>
      </c>
      <c r="AN55" s="74"/>
      <c r="AO55" s="74"/>
      <c r="AP55" s="74"/>
      <c r="AQ55" s="74"/>
      <c r="AR55" s="74"/>
      <c r="AS55" s="74"/>
      <c r="AT55" s="74"/>
      <c r="AU55" s="74"/>
      <c r="AV55" s="74"/>
      <c r="AW55" s="74"/>
    </row>
    <row r="56" spans="2:49">
      <c r="B56" s="15">
        <f>IF(AS47="該当",AM56,IF(D25&lt;=3000000,1,IF(D25&lt;=4000000,0.8,IF(D25&lt;=5500000,0.6,IF(D25&lt;=7500000,0.4,IF(D25&lt;=10000000,0.2))))))</f>
        <v>0.4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AB56" s="67">
        <v>3000000</v>
      </c>
      <c r="AC56" s="67"/>
      <c r="AD56" s="67"/>
      <c r="AE56" s="67"/>
      <c r="AF56" s="67"/>
      <c r="AG56" s="67"/>
      <c r="AH56" s="67"/>
      <c r="AI56" s="68"/>
      <c r="AJ56" s="75" t="s">
        <v>25</v>
      </c>
      <c r="AK56" s="74"/>
      <c r="AL56" s="74"/>
      <c r="AM56" s="74">
        <v>1</v>
      </c>
      <c r="AN56" s="74"/>
      <c r="AO56" s="74"/>
      <c r="AP56" s="74"/>
      <c r="AQ56" s="74"/>
      <c r="AR56" s="74"/>
      <c r="AS56" s="74"/>
      <c r="AT56" s="74"/>
      <c r="AU56" s="74"/>
      <c r="AV56" s="74"/>
      <c r="AW56" s="74"/>
    </row>
    <row r="57" spans="2:49">
      <c r="B57" s="27" t="s">
        <v>50</v>
      </c>
      <c r="C57" s="27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AB57" s="1" t="s">
        <v>53</v>
      </c>
    </row>
    <row r="58" spans="2:49">
      <c r="B58" s="27"/>
      <c r="C58" s="27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2:49" ht="15" customHeight="1">
      <c r="B59" s="17" t="s">
        <v>65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60">
        <f ca="1">ROUNDUP(B52*B56,-2)</f>
        <v>37400</v>
      </c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2"/>
      <c r="AB59" s="13" t="s">
        <v>1</v>
      </c>
      <c r="AC59" s="13"/>
      <c r="AE59" s="66" t="s">
        <v>51</v>
      </c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</row>
    <row r="60" spans="2:49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63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13"/>
      <c r="AC60" s="13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</row>
    <row r="62" spans="2:49">
      <c r="B62" s="6" t="s">
        <v>62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7">
        <f ca="1">D48-P59</f>
        <v>79400</v>
      </c>
      <c r="Q62" s="8"/>
      <c r="R62" s="8"/>
      <c r="S62" s="8"/>
      <c r="T62" s="8"/>
      <c r="U62" s="8"/>
      <c r="V62" s="8"/>
      <c r="W62" s="8"/>
      <c r="X62" s="8"/>
      <c r="Y62" s="8"/>
      <c r="Z62" s="8"/>
      <c r="AA62" s="9"/>
      <c r="AB62" s="13" t="s">
        <v>1</v>
      </c>
      <c r="AC62" s="13"/>
    </row>
    <row r="63" spans="2:49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10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2"/>
      <c r="AB63" s="13"/>
      <c r="AC63" s="13"/>
    </row>
  </sheetData>
  <sheetProtection sheet="1" objects="1" scenarios="1"/>
  <mergeCells count="128">
    <mergeCell ref="B1:AW1"/>
    <mergeCell ref="B2:AW2"/>
    <mergeCell ref="K6:W7"/>
    <mergeCell ref="X6:AJ7"/>
    <mergeCell ref="AK6:AW7"/>
    <mergeCell ref="B8:H9"/>
    <mergeCell ref="I8:J9"/>
    <mergeCell ref="K8:U9"/>
    <mergeCell ref="V8:W9"/>
    <mergeCell ref="X8:AH9"/>
    <mergeCell ref="AI8:AJ9"/>
    <mergeCell ref="AK8:AU9"/>
    <mergeCell ref="AV8:AW9"/>
    <mergeCell ref="B10:H11"/>
    <mergeCell ref="I10:J11"/>
    <mergeCell ref="K10:U11"/>
    <mergeCell ref="V10:W11"/>
    <mergeCell ref="X10:AH11"/>
    <mergeCell ref="AI10:AJ11"/>
    <mergeCell ref="AK10:AU11"/>
    <mergeCell ref="AV10:AW11"/>
    <mergeCell ref="B12:H13"/>
    <mergeCell ref="I12:J13"/>
    <mergeCell ref="K12:U13"/>
    <mergeCell ref="V12:W13"/>
    <mergeCell ref="X12:AH13"/>
    <mergeCell ref="AI12:AJ13"/>
    <mergeCell ref="AK12:AU13"/>
    <mergeCell ref="AV12:AW13"/>
    <mergeCell ref="AK14:AU15"/>
    <mergeCell ref="AV14:AW15"/>
    <mergeCell ref="B16:J17"/>
    <mergeCell ref="K16:L17"/>
    <mergeCell ref="M16:U17"/>
    <mergeCell ref="V16:W17"/>
    <mergeCell ref="X16:Y17"/>
    <mergeCell ref="Z16:AH17"/>
    <mergeCell ref="AI16:AJ17"/>
    <mergeCell ref="AK16:AL17"/>
    <mergeCell ref="B14:H15"/>
    <mergeCell ref="I14:J15"/>
    <mergeCell ref="K14:U15"/>
    <mergeCell ref="V14:W15"/>
    <mergeCell ref="X14:AH15"/>
    <mergeCell ref="AI14:AJ15"/>
    <mergeCell ref="B23:X24"/>
    <mergeCell ref="AA23:AW24"/>
    <mergeCell ref="B25:C26"/>
    <mergeCell ref="D25:V26"/>
    <mergeCell ref="W25:X26"/>
    <mergeCell ref="AA25:AB26"/>
    <mergeCell ref="AC25:AU26"/>
    <mergeCell ref="AV25:AW26"/>
    <mergeCell ref="AM16:AU17"/>
    <mergeCell ref="AV16:AW17"/>
    <mergeCell ref="B19:S20"/>
    <mergeCell ref="T19:U20"/>
    <mergeCell ref="V19:AF20"/>
    <mergeCell ref="AG19:AH20"/>
    <mergeCell ref="B27:AW28"/>
    <mergeCell ref="B29:G30"/>
    <mergeCell ref="I29:AW30"/>
    <mergeCell ref="B31:Q31"/>
    <mergeCell ref="R31:T32"/>
    <mergeCell ref="U31:AJ31"/>
    <mergeCell ref="AL31:AN32"/>
    <mergeCell ref="AO31:AT32"/>
    <mergeCell ref="AU31:AW32"/>
    <mergeCell ref="B32:Q32"/>
    <mergeCell ref="U32:AJ32"/>
    <mergeCell ref="B33:G34"/>
    <mergeCell ref="I33:AW34"/>
    <mergeCell ref="B35:Q35"/>
    <mergeCell ref="R35:T36"/>
    <mergeCell ref="U35:AJ36"/>
    <mergeCell ref="AL35:AN36"/>
    <mergeCell ref="AO35:AT36"/>
    <mergeCell ref="AU35:AW36"/>
    <mergeCell ref="B36:Q36"/>
    <mergeCell ref="B37:G38"/>
    <mergeCell ref="I37:AW38"/>
    <mergeCell ref="B39:Q39"/>
    <mergeCell ref="R39:T40"/>
    <mergeCell ref="U39:AJ40"/>
    <mergeCell ref="AL39:AN40"/>
    <mergeCell ref="AO39:AT40"/>
    <mergeCell ref="AU39:AW40"/>
    <mergeCell ref="B40:Q40"/>
    <mergeCell ref="B42:N43"/>
    <mergeCell ref="O42:AW43"/>
    <mergeCell ref="B45:AW46"/>
    <mergeCell ref="B47:X47"/>
    <mergeCell ref="AB47:AR48"/>
    <mergeCell ref="AS47:AW48"/>
    <mergeCell ref="B48:C49"/>
    <mergeCell ref="D48:V49"/>
    <mergeCell ref="W48:X49"/>
    <mergeCell ref="B53:C54"/>
    <mergeCell ref="AB53:AI53"/>
    <mergeCell ref="AJ53:AL53"/>
    <mergeCell ref="AM53:AW53"/>
    <mergeCell ref="AB54:AI54"/>
    <mergeCell ref="AJ54:AL54"/>
    <mergeCell ref="AM54:AW54"/>
    <mergeCell ref="AB50:AW50"/>
    <mergeCell ref="B51:X51"/>
    <mergeCell ref="AB51:AL51"/>
    <mergeCell ref="AM51:AW51"/>
    <mergeCell ref="B52:X52"/>
    <mergeCell ref="AB52:AI52"/>
    <mergeCell ref="AJ52:AL52"/>
    <mergeCell ref="AM52:AW52"/>
    <mergeCell ref="B57:C58"/>
    <mergeCell ref="B59:O60"/>
    <mergeCell ref="P59:AA60"/>
    <mergeCell ref="AB59:AC60"/>
    <mergeCell ref="AE59:AW60"/>
    <mergeCell ref="B62:O63"/>
    <mergeCell ref="P62:AA63"/>
    <mergeCell ref="AB62:AC63"/>
    <mergeCell ref="B55:X55"/>
    <mergeCell ref="AB55:AI55"/>
    <mergeCell ref="AJ55:AL55"/>
    <mergeCell ref="AM55:AW55"/>
    <mergeCell ref="B56:X56"/>
    <mergeCell ref="AB56:AI56"/>
    <mergeCell ref="AJ56:AL56"/>
    <mergeCell ref="AM56:AW56"/>
  </mergeCells>
  <phoneticPr fontId="3"/>
  <dataValidations count="1">
    <dataValidation type="list" allowBlank="1" showInputMessage="1" showErrorMessage="1" sqref="AS47:AW48">
      <formula1>$A$47:$A$48</formula1>
    </dataValidation>
  </dataValidations>
  <pageMargins left="0.70866141732283472" right="0.70866141732283472" top="0.74803149606299213" bottom="0.35433070866141736" header="0.31496062992125984" footer="0.31496062992125984"/>
  <pageSetup paperSize="9" scale="95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算出シート</vt:lpstr>
      <vt:lpstr>記入例</vt:lpstr>
      <vt:lpstr>記入例!Print_Area</vt:lpstr>
      <vt:lpstr>算出シート!Print_Area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PC1706-HP</dc:creator>
  <cp:lastModifiedBy>PC1706-HP</cp:lastModifiedBy>
  <cp:lastPrinted>2021-07-12T04:53:55Z</cp:lastPrinted>
  <dcterms:created xsi:type="dcterms:W3CDTF">2020-05-22T05:20:07Z</dcterms:created>
  <dcterms:modified xsi:type="dcterms:W3CDTF">2021-07-12T04:57:14Z</dcterms:modified>
</cp:coreProperties>
</file>